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376" windowHeight="11052" activeTab="2"/>
  </bookViews>
  <sheets>
    <sheet name="Железобетон" sheetId="1" r:id="rId1"/>
    <sheet name="раствор бетон с противоморозной" sheetId="2" r:id="rId2"/>
    <sheet name="товарный бетон" sheetId="3" r:id="rId3"/>
    <sheet name="доставка" sheetId="4" r:id="rId4"/>
  </sheets>
  <calcPr calcId="124519"/>
</workbook>
</file>

<file path=xl/calcChain.xml><?xml version="1.0" encoding="utf-8"?>
<calcChain xmlns="http://schemas.openxmlformats.org/spreadsheetml/2006/main">
  <c r="G94" i="2"/>
  <c r="H280" i="1"/>
  <c r="H281"/>
  <c r="H275"/>
  <c r="H274"/>
  <c r="H271"/>
  <c r="H272"/>
  <c r="H270"/>
  <c r="H267"/>
  <c r="H268"/>
  <c r="H266"/>
  <c r="H262"/>
  <c r="H263"/>
  <c r="H264"/>
  <c r="H261"/>
  <c r="L268"/>
  <c r="L266"/>
  <c r="H165"/>
  <c r="G165"/>
  <c r="L165" s="1"/>
  <c r="F165"/>
  <c r="G26" i="2" l="1"/>
  <c r="G24"/>
  <c r="G19"/>
  <c r="G14"/>
  <c r="G15"/>
  <c r="G16"/>
  <c r="G17"/>
  <c r="G13"/>
  <c r="G126"/>
  <c r="G127"/>
  <c r="G128"/>
  <c r="G129"/>
  <c r="G130"/>
  <c r="G131"/>
  <c r="G125"/>
  <c r="G119"/>
  <c r="G120"/>
  <c r="G121"/>
  <c r="G122"/>
  <c r="G123"/>
  <c r="G118"/>
  <c r="G113"/>
  <c r="G114"/>
  <c r="G115"/>
  <c r="G116"/>
  <c r="G112"/>
  <c r="G102"/>
  <c r="G103"/>
  <c r="G104"/>
  <c r="G105"/>
  <c r="G106"/>
  <c r="G107"/>
  <c r="G101"/>
  <c r="G95"/>
  <c r="G96"/>
  <c r="G97"/>
  <c r="G98"/>
  <c r="G99"/>
  <c r="G89"/>
  <c r="G90"/>
  <c r="G91"/>
  <c r="G92"/>
  <c r="G88"/>
  <c r="G77"/>
  <c r="G78"/>
  <c r="G79"/>
  <c r="G80"/>
  <c r="G81"/>
  <c r="G82"/>
  <c r="G76"/>
  <c r="G70"/>
  <c r="G71"/>
  <c r="G72"/>
  <c r="G73"/>
  <c r="G74"/>
  <c r="G69"/>
  <c r="G64"/>
  <c r="G65"/>
  <c r="G66"/>
  <c r="G67"/>
  <c r="G63"/>
  <c r="G52"/>
  <c r="G53"/>
  <c r="G54"/>
  <c r="G55"/>
  <c r="G56"/>
  <c r="G57"/>
  <c r="G51"/>
  <c r="G45"/>
  <c r="G46"/>
  <c r="G47"/>
  <c r="G48"/>
  <c r="G49"/>
  <c r="G44"/>
  <c r="G39"/>
  <c r="G40"/>
  <c r="G41"/>
  <c r="G42"/>
  <c r="G38"/>
  <c r="G27"/>
  <c r="G28"/>
  <c r="G29"/>
  <c r="G30"/>
  <c r="G31"/>
  <c r="G32"/>
  <c r="G20"/>
  <c r="G21"/>
  <c r="G22"/>
  <c r="G23"/>
  <c r="H380" i="1" l="1"/>
  <c r="H379"/>
  <c r="H378"/>
  <c r="H377"/>
  <c r="H376"/>
  <c r="H375"/>
  <c r="H353"/>
  <c r="H352"/>
  <c r="H351"/>
  <c r="H350"/>
  <c r="H349"/>
  <c r="H348"/>
  <c r="F355" l="1"/>
  <c r="G355"/>
  <c r="L355" s="1"/>
  <c r="H355"/>
  <c r="F356"/>
  <c r="G356"/>
  <c r="L356" s="1"/>
  <c r="H356" s="1"/>
  <c r="F357"/>
  <c r="G357"/>
  <c r="L357" s="1"/>
  <c r="H357" s="1"/>
  <c r="F358"/>
  <c r="G358"/>
  <c r="L358" s="1"/>
  <c r="H358"/>
  <c r="F359"/>
  <c r="G359"/>
  <c r="L359" s="1"/>
  <c r="H359"/>
  <c r="H329" l="1"/>
  <c r="H328"/>
  <c r="H327"/>
  <c r="H326"/>
  <c r="H325" l="1"/>
  <c r="H324"/>
  <c r="H382" l="1"/>
  <c r="H222"/>
  <c r="H223"/>
  <c r="H225"/>
  <c r="H229"/>
  <c r="H233"/>
  <c r="H236"/>
  <c r="H237"/>
  <c r="H238"/>
  <c r="H243"/>
  <c r="H244"/>
  <c r="H245"/>
  <c r="H246"/>
  <c r="H247"/>
  <c r="H248"/>
  <c r="H249"/>
  <c r="H251"/>
  <c r="H252"/>
  <c r="H253"/>
  <c r="H303" l="1"/>
  <c r="H299"/>
  <c r="H295"/>
  <c r="H296"/>
  <c r="H297"/>
  <c r="H285"/>
  <c r="H287"/>
  <c r="H291"/>
  <c r="H283"/>
  <c r="H278"/>
  <c r="H277"/>
  <c r="H390"/>
  <c r="H391"/>
  <c r="H392"/>
  <c r="H393"/>
  <c r="H394"/>
  <c r="H395"/>
  <c r="H396"/>
  <c r="H397"/>
  <c r="H398"/>
  <c r="H399"/>
  <c r="H402"/>
  <c r="H389"/>
  <c r="H384"/>
  <c r="H385"/>
  <c r="H386"/>
  <c r="H387"/>
  <c r="H360"/>
  <c r="H361"/>
  <c r="H362"/>
  <c r="H363"/>
  <c r="H364"/>
  <c r="H365"/>
  <c r="H366"/>
  <c r="H367"/>
  <c r="H368"/>
  <c r="H369"/>
  <c r="H370"/>
  <c r="H371"/>
  <c r="H373"/>
  <c r="H374"/>
  <c r="H332"/>
  <c r="H333"/>
  <c r="H334"/>
  <c r="H335"/>
  <c r="H336"/>
  <c r="H337"/>
  <c r="H338"/>
  <c r="H339"/>
  <c r="H340"/>
  <c r="H341"/>
  <c r="H342"/>
  <c r="H343"/>
  <c r="H344"/>
  <c r="H345"/>
  <c r="H346"/>
  <c r="H347"/>
  <c r="H331"/>
  <c r="H308"/>
  <c r="H309"/>
  <c r="H310"/>
  <c r="H311"/>
  <c r="H312"/>
  <c r="H313"/>
  <c r="H314"/>
  <c r="H315"/>
  <c r="H316"/>
  <c r="H317"/>
  <c r="H318"/>
  <c r="H319"/>
  <c r="H320"/>
  <c r="H321"/>
  <c r="H322"/>
  <c r="H323"/>
  <c r="H28" i="3" l="1"/>
  <c r="H27"/>
  <c r="H26"/>
  <c r="H25"/>
  <c r="H24"/>
  <c r="H19"/>
  <c r="H18"/>
  <c r="H17"/>
  <c r="H16"/>
  <c r="H15"/>
  <c r="H14"/>
  <c r="H13"/>
  <c r="H11"/>
  <c r="H10"/>
  <c r="H9"/>
  <c r="H8"/>
  <c r="H7"/>
  <c r="H210" i="1" l="1"/>
  <c r="H211"/>
  <c r="H212"/>
  <c r="H209"/>
  <c r="H201"/>
  <c r="H202"/>
  <c r="H200"/>
  <c r="H161"/>
  <c r="H162"/>
  <c r="H163"/>
  <c r="H164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8"/>
  <c r="H189"/>
  <c r="H190"/>
  <c r="H191"/>
  <c r="H192"/>
  <c r="H193"/>
  <c r="H194"/>
  <c r="H195"/>
  <c r="H196"/>
  <c r="H197"/>
  <c r="H198"/>
  <c r="H159"/>
  <c r="H128"/>
  <c r="H147"/>
  <c r="H156"/>
  <c r="H81"/>
  <c r="H86"/>
  <c r="H95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34"/>
  <c r="H39"/>
  <c r="H70"/>
  <c r="H71"/>
  <c r="H72"/>
  <c r="H73"/>
  <c r="H74"/>
  <c r="H75"/>
  <c r="H76"/>
  <c r="H77"/>
  <c r="H17"/>
  <c r="H18"/>
  <c r="H19"/>
  <c r="H20"/>
  <c r="H21"/>
  <c r="H22"/>
  <c r="H23"/>
  <c r="H24"/>
  <c r="H27"/>
  <c r="H28"/>
  <c r="H29"/>
  <c r="H30"/>
  <c r="H16"/>
  <c r="L216" l="1"/>
  <c r="L217"/>
  <c r="L267" l="1"/>
  <c r="G16"/>
  <c r="L16" s="1"/>
  <c r="G390" l="1"/>
  <c r="L390" s="1"/>
  <c r="G391"/>
  <c r="L391" s="1"/>
  <c r="G392"/>
  <c r="L392" s="1"/>
  <c r="G393"/>
  <c r="L393" s="1"/>
  <c r="G394"/>
  <c r="L394" s="1"/>
  <c r="G395"/>
  <c r="L395" s="1"/>
  <c r="G396"/>
  <c r="L396" s="1"/>
  <c r="G397"/>
  <c r="L397" s="1"/>
  <c r="G398"/>
  <c r="L398" s="1"/>
  <c r="G399"/>
  <c r="L399" s="1"/>
  <c r="G400"/>
  <c r="L400" s="1"/>
  <c r="H400" s="1"/>
  <c r="G401"/>
  <c r="L401" s="1"/>
  <c r="H401" s="1"/>
  <c r="G402"/>
  <c r="L402" s="1"/>
  <c r="G403"/>
  <c r="L403" s="1"/>
  <c r="H403" s="1"/>
  <c r="G404"/>
  <c r="L404" s="1"/>
  <c r="H404" s="1"/>
  <c r="G389"/>
  <c r="L389" s="1"/>
  <c r="G383"/>
  <c r="L383" s="1"/>
  <c r="H383" s="1"/>
  <c r="G384"/>
  <c r="L384" s="1"/>
  <c r="G385"/>
  <c r="L385" s="1"/>
  <c r="G386"/>
  <c r="L386" s="1"/>
  <c r="G387"/>
  <c r="L387" s="1"/>
  <c r="G382"/>
  <c r="L382" s="1"/>
  <c r="G360"/>
  <c r="L360" s="1"/>
  <c r="G361"/>
  <c r="L361" s="1"/>
  <c r="G362"/>
  <c r="L362" s="1"/>
  <c r="G363"/>
  <c r="L363" s="1"/>
  <c r="G364"/>
  <c r="L364" s="1"/>
  <c r="G365"/>
  <c r="L365" s="1"/>
  <c r="G366"/>
  <c r="L366" s="1"/>
  <c r="G367"/>
  <c r="L367" s="1"/>
  <c r="G368"/>
  <c r="L368" s="1"/>
  <c r="G369"/>
  <c r="L369" s="1"/>
  <c r="G370"/>
  <c r="L370" s="1"/>
  <c r="G371"/>
  <c r="L371" s="1"/>
  <c r="G372"/>
  <c r="L372" s="1"/>
  <c r="H372" s="1"/>
  <c r="G373"/>
  <c r="L373" s="1"/>
  <c r="G374"/>
  <c r="L374" s="1"/>
  <c r="G332"/>
  <c r="L332" s="1"/>
  <c r="G333"/>
  <c r="L333" s="1"/>
  <c r="G334"/>
  <c r="L334" s="1"/>
  <c r="G335"/>
  <c r="L335" s="1"/>
  <c r="G336"/>
  <c r="L336" s="1"/>
  <c r="G337"/>
  <c r="L337" s="1"/>
  <c r="G338"/>
  <c r="L338" s="1"/>
  <c r="G339"/>
  <c r="L339" s="1"/>
  <c r="G340"/>
  <c r="L340" s="1"/>
  <c r="G341"/>
  <c r="L341" s="1"/>
  <c r="G342"/>
  <c r="L342" s="1"/>
  <c r="G343"/>
  <c r="L343" s="1"/>
  <c r="G344"/>
  <c r="L344" s="1"/>
  <c r="G345"/>
  <c r="L345" s="1"/>
  <c r="G346"/>
  <c r="L346" s="1"/>
  <c r="G347"/>
  <c r="L347" s="1"/>
  <c r="G331"/>
  <c r="L331" s="1"/>
  <c r="G308"/>
  <c r="L308" s="1"/>
  <c r="G309"/>
  <c r="L309" s="1"/>
  <c r="G310"/>
  <c r="L310" s="1"/>
  <c r="G311"/>
  <c r="L311" s="1"/>
  <c r="G312"/>
  <c r="L312" s="1"/>
  <c r="G313"/>
  <c r="L313" s="1"/>
  <c r="G314"/>
  <c r="L314" s="1"/>
  <c r="G315"/>
  <c r="L315" s="1"/>
  <c r="G316"/>
  <c r="L316" s="1"/>
  <c r="G317"/>
  <c r="L317" s="1"/>
  <c r="G318"/>
  <c r="L318" s="1"/>
  <c r="G319"/>
  <c r="L319" s="1"/>
  <c r="G320"/>
  <c r="L320" s="1"/>
  <c r="G321"/>
  <c r="L321" s="1"/>
  <c r="G322"/>
  <c r="L322" s="1"/>
  <c r="G323"/>
  <c r="L323" s="1"/>
  <c r="G307"/>
  <c r="L307" s="1"/>
  <c r="H307" s="1"/>
  <c r="G300"/>
  <c r="L300" s="1"/>
  <c r="H300" s="1"/>
  <c r="G301"/>
  <c r="L301" s="1"/>
  <c r="H301" s="1"/>
  <c r="G302"/>
  <c r="L302" s="1"/>
  <c r="H302" s="1"/>
  <c r="G303"/>
  <c r="L303" s="1"/>
  <c r="G304"/>
  <c r="L304" s="1"/>
  <c r="H304" s="1"/>
  <c r="G305"/>
  <c r="L305" s="1"/>
  <c r="H305" s="1"/>
  <c r="G299"/>
  <c r="L299" s="1"/>
  <c r="G295"/>
  <c r="L295" s="1"/>
  <c r="G296"/>
  <c r="L296" s="1"/>
  <c r="G297"/>
  <c r="L297" s="1"/>
  <c r="G294"/>
  <c r="L294" s="1"/>
  <c r="H294" s="1"/>
  <c r="G285"/>
  <c r="G287"/>
  <c r="L287" s="1"/>
  <c r="G289"/>
  <c r="L289" s="1"/>
  <c r="H289" s="1"/>
  <c r="G291"/>
  <c r="G283"/>
  <c r="L283" s="1"/>
  <c r="G281"/>
  <c r="L281" s="1"/>
  <c r="G280"/>
  <c r="L280" s="1"/>
  <c r="G278"/>
  <c r="L278" s="1"/>
  <c r="G277"/>
  <c r="L277" s="1"/>
  <c r="G275"/>
  <c r="L275" s="1"/>
  <c r="G274"/>
  <c r="L274" s="1"/>
  <c r="G271"/>
  <c r="L271" s="1"/>
  <c r="G272"/>
  <c r="L272" s="1"/>
  <c r="G270"/>
  <c r="L270" s="1"/>
  <c r="G262"/>
  <c r="L262" s="1"/>
  <c r="G263"/>
  <c r="L263" s="1"/>
  <c r="G264"/>
  <c r="L264" s="1"/>
  <c r="G261"/>
  <c r="L261" s="1"/>
  <c r="G222"/>
  <c r="G223"/>
  <c r="L223" s="1"/>
  <c r="G224"/>
  <c r="L224" s="1"/>
  <c r="H224" s="1"/>
  <c r="G225"/>
  <c r="L225" s="1"/>
  <c r="G226"/>
  <c r="L226" s="1"/>
  <c r="H226" s="1"/>
  <c r="G227"/>
  <c r="L227" s="1"/>
  <c r="H227" s="1"/>
  <c r="G228"/>
  <c r="L228" s="1"/>
  <c r="H228" s="1"/>
  <c r="G229"/>
  <c r="L229" s="1"/>
  <c r="G230"/>
  <c r="L230" s="1"/>
  <c r="H230" s="1"/>
  <c r="G231"/>
  <c r="L231" s="1"/>
  <c r="H231" s="1"/>
  <c r="G232"/>
  <c r="L232" s="1"/>
  <c r="H232" s="1"/>
  <c r="G233"/>
  <c r="L233" s="1"/>
  <c r="G234"/>
  <c r="L234" s="1"/>
  <c r="H234" s="1"/>
  <c r="G235"/>
  <c r="L235" s="1"/>
  <c r="H235" s="1"/>
  <c r="G236"/>
  <c r="L236" s="1"/>
  <c r="G237"/>
  <c r="L237" s="1"/>
  <c r="G238"/>
  <c r="L238" s="1"/>
  <c r="G239"/>
  <c r="L239" s="1"/>
  <c r="H239" s="1"/>
  <c r="G240"/>
  <c r="L240" s="1"/>
  <c r="H240" s="1"/>
  <c r="G241"/>
  <c r="L241" s="1"/>
  <c r="H241" s="1"/>
  <c r="G242"/>
  <c r="L242" s="1"/>
  <c r="H242" s="1"/>
  <c r="G243"/>
  <c r="L243" s="1"/>
  <c r="G244"/>
  <c r="L244" s="1"/>
  <c r="G245"/>
  <c r="L245" s="1"/>
  <c r="G246"/>
  <c r="L246" s="1"/>
  <c r="G247"/>
  <c r="L247" s="1"/>
  <c r="G248"/>
  <c r="L248" s="1"/>
  <c r="G249"/>
  <c r="L249" s="1"/>
  <c r="G250"/>
  <c r="L250" s="1"/>
  <c r="H250" s="1"/>
  <c r="G251"/>
  <c r="L251" s="1"/>
  <c r="G252"/>
  <c r="L252" s="1"/>
  <c r="G253"/>
  <c r="L253" s="1"/>
  <c r="G254"/>
  <c r="L254" s="1"/>
  <c r="H254" s="1"/>
  <c r="G255"/>
  <c r="L255" s="1"/>
  <c r="H255" s="1"/>
  <c r="G256"/>
  <c r="L256" s="1"/>
  <c r="H256" s="1"/>
  <c r="G257"/>
  <c r="L257" s="1"/>
  <c r="H257" s="1"/>
  <c r="G258"/>
  <c r="L258" s="1"/>
  <c r="H258" s="1"/>
  <c r="G259"/>
  <c r="L259" s="1"/>
  <c r="H259" s="1"/>
  <c r="G221"/>
  <c r="G219"/>
  <c r="G215"/>
  <c r="G210"/>
  <c r="L210" s="1"/>
  <c r="G211"/>
  <c r="L211" s="1"/>
  <c r="G212"/>
  <c r="L212" s="1"/>
  <c r="G213"/>
  <c r="L213" s="1"/>
  <c r="H213" s="1"/>
  <c r="G209"/>
  <c r="L209" s="1"/>
  <c r="G201"/>
  <c r="L201" s="1"/>
  <c r="G202"/>
  <c r="L202" s="1"/>
  <c r="G203"/>
  <c r="L203" s="1"/>
  <c r="H203" s="1"/>
  <c r="G204"/>
  <c r="L204" s="1"/>
  <c r="H204" s="1"/>
  <c r="G205"/>
  <c r="L205" s="1"/>
  <c r="H205" s="1"/>
  <c r="G206"/>
  <c r="L206" s="1"/>
  <c r="H206" s="1"/>
  <c r="G207"/>
  <c r="L207" s="1"/>
  <c r="H207" s="1"/>
  <c r="G200"/>
  <c r="L200" s="1"/>
  <c r="G127"/>
  <c r="L127" s="1"/>
  <c r="H127" s="1"/>
  <c r="G129"/>
  <c r="L129" s="1"/>
  <c r="H129" s="1"/>
  <c r="G130"/>
  <c r="L130" s="1"/>
  <c r="H130" s="1"/>
  <c r="G131"/>
  <c r="L131" s="1"/>
  <c r="H131" s="1"/>
  <c r="G132"/>
  <c r="L132" s="1"/>
  <c r="H132" s="1"/>
  <c r="G133"/>
  <c r="L133" s="1"/>
  <c r="H133" s="1"/>
  <c r="G134"/>
  <c r="L134" s="1"/>
  <c r="H134" s="1"/>
  <c r="G135"/>
  <c r="L135" s="1"/>
  <c r="H135" s="1"/>
  <c r="G136"/>
  <c r="L136" s="1"/>
  <c r="H136" s="1"/>
  <c r="G137"/>
  <c r="L137" s="1"/>
  <c r="H137" s="1"/>
  <c r="G138"/>
  <c r="L138" s="1"/>
  <c r="H138" s="1"/>
  <c r="G139"/>
  <c r="L139" s="1"/>
  <c r="H139" s="1"/>
  <c r="G140"/>
  <c r="L140" s="1"/>
  <c r="H140" s="1"/>
  <c r="G141"/>
  <c r="L141" s="1"/>
  <c r="H141" s="1"/>
  <c r="G142"/>
  <c r="L142" s="1"/>
  <c r="H142" s="1"/>
  <c r="G143"/>
  <c r="L143" s="1"/>
  <c r="H143" s="1"/>
  <c r="G144"/>
  <c r="L144" s="1"/>
  <c r="H144" s="1"/>
  <c r="G145"/>
  <c r="L145" s="1"/>
  <c r="H145" s="1"/>
  <c r="G146"/>
  <c r="L146" s="1"/>
  <c r="H146" s="1"/>
  <c r="G148"/>
  <c r="L148" s="1"/>
  <c r="H148" s="1"/>
  <c r="G149"/>
  <c r="L149" s="1"/>
  <c r="H149" s="1"/>
  <c r="G150"/>
  <c r="L150" s="1"/>
  <c r="H150" s="1"/>
  <c r="G151"/>
  <c r="L151" s="1"/>
  <c r="H151" s="1"/>
  <c r="G152"/>
  <c r="L152" s="1"/>
  <c r="H152" s="1"/>
  <c r="G153"/>
  <c r="L153" s="1"/>
  <c r="H153" s="1"/>
  <c r="G154"/>
  <c r="L154" s="1"/>
  <c r="H154" s="1"/>
  <c r="G155"/>
  <c r="L155" s="1"/>
  <c r="H155" s="1"/>
  <c r="G157"/>
  <c r="L157" s="1"/>
  <c r="H157" s="1"/>
  <c r="G126"/>
  <c r="L126" s="1"/>
  <c r="H126" s="1"/>
  <c r="G160"/>
  <c r="L160" s="1"/>
  <c r="H160" s="1"/>
  <c r="G161"/>
  <c r="L161" s="1"/>
  <c r="G163"/>
  <c r="L163" s="1"/>
  <c r="G164"/>
  <c r="L164" s="1"/>
  <c r="G166"/>
  <c r="L166" s="1"/>
  <c r="G167"/>
  <c r="L167" s="1"/>
  <c r="G168"/>
  <c r="L168" s="1"/>
  <c r="G169"/>
  <c r="L169" s="1"/>
  <c r="G170"/>
  <c r="L170" s="1"/>
  <c r="G172"/>
  <c r="L172" s="1"/>
  <c r="G173"/>
  <c r="L173" s="1"/>
  <c r="G174"/>
  <c r="L174" s="1"/>
  <c r="G175"/>
  <c r="L175" s="1"/>
  <c r="G176"/>
  <c r="L176" s="1"/>
  <c r="G177"/>
  <c r="L177" s="1"/>
  <c r="G178"/>
  <c r="L178" s="1"/>
  <c r="G179"/>
  <c r="L179" s="1"/>
  <c r="G180"/>
  <c r="L180" s="1"/>
  <c r="G181"/>
  <c r="L181" s="1"/>
  <c r="G182"/>
  <c r="L182" s="1"/>
  <c r="G183"/>
  <c r="L183" s="1"/>
  <c r="G184"/>
  <c r="L184" s="1"/>
  <c r="G188"/>
  <c r="L188" s="1"/>
  <c r="G189"/>
  <c r="L189" s="1"/>
  <c r="G190"/>
  <c r="L190" s="1"/>
  <c r="G191"/>
  <c r="L191" s="1"/>
  <c r="G192"/>
  <c r="L192" s="1"/>
  <c r="G193"/>
  <c r="L193" s="1"/>
  <c r="G194"/>
  <c r="L194" s="1"/>
  <c r="G195"/>
  <c r="L195" s="1"/>
  <c r="G196"/>
  <c r="L196" s="1"/>
  <c r="G198"/>
  <c r="L198" s="1"/>
  <c r="G159"/>
  <c r="L159" s="1"/>
  <c r="L219" l="1"/>
  <c r="L221"/>
  <c r="H221" s="1"/>
  <c r="L215"/>
  <c r="H215" s="1"/>
  <c r="L222"/>
  <c r="L291"/>
  <c r="G92"/>
  <c r="L92" s="1"/>
  <c r="H92" s="1"/>
  <c r="G93"/>
  <c r="L93" s="1"/>
  <c r="H93" s="1"/>
  <c r="G94"/>
  <c r="L94" s="1"/>
  <c r="H94" s="1"/>
  <c r="G96"/>
  <c r="L96" s="1"/>
  <c r="H96" s="1"/>
  <c r="G97"/>
  <c r="L97" s="1"/>
  <c r="H97" s="1"/>
  <c r="G98"/>
  <c r="L98" s="1"/>
  <c r="H98" s="1"/>
  <c r="G99"/>
  <c r="L99" s="1"/>
  <c r="H99" s="1"/>
  <c r="G100"/>
  <c r="L100" s="1"/>
  <c r="H100" s="1"/>
  <c r="G101"/>
  <c r="L101" s="1"/>
  <c r="G103"/>
  <c r="L103" s="1"/>
  <c r="G104"/>
  <c r="L104" s="1"/>
  <c r="G105"/>
  <c r="L105" s="1"/>
  <c r="G106"/>
  <c r="L106" s="1"/>
  <c r="G107"/>
  <c r="L107" s="1"/>
  <c r="G108"/>
  <c r="L108" s="1"/>
  <c r="G109"/>
  <c r="L109" s="1"/>
  <c r="G110"/>
  <c r="L110" s="1"/>
  <c r="G112"/>
  <c r="L112" s="1"/>
  <c r="G113"/>
  <c r="L113" s="1"/>
  <c r="G114"/>
  <c r="L114" s="1"/>
  <c r="G115"/>
  <c r="L115" s="1"/>
  <c r="G116"/>
  <c r="L116" s="1"/>
  <c r="G117"/>
  <c r="L117" s="1"/>
  <c r="G118"/>
  <c r="L118" s="1"/>
  <c r="G119"/>
  <c r="L119" s="1"/>
  <c r="G120"/>
  <c r="L120" s="1"/>
  <c r="G121"/>
  <c r="L121" s="1"/>
  <c r="G122"/>
  <c r="L122" s="1"/>
  <c r="G124"/>
  <c r="L124" s="1"/>
  <c r="G80"/>
  <c r="L80" s="1"/>
  <c r="H80" s="1"/>
  <c r="G82"/>
  <c r="L82" s="1"/>
  <c r="H82" s="1"/>
  <c r="G83"/>
  <c r="L83" s="1"/>
  <c r="H83" s="1"/>
  <c r="G84"/>
  <c r="L84" s="1"/>
  <c r="H84" s="1"/>
  <c r="G85"/>
  <c r="L85" s="1"/>
  <c r="H85" s="1"/>
  <c r="G87"/>
  <c r="L87" s="1"/>
  <c r="H87" s="1"/>
  <c r="G88"/>
  <c r="L88" s="1"/>
  <c r="H88" s="1"/>
  <c r="G89"/>
  <c r="L89" s="1"/>
  <c r="H89" s="1"/>
  <c r="G90"/>
  <c r="L90" s="1"/>
  <c r="H90" s="1"/>
  <c r="G91"/>
  <c r="L91" s="1"/>
  <c r="H91" s="1"/>
  <c r="G79"/>
  <c r="L79" s="1"/>
  <c r="H79" s="1"/>
  <c r="G33"/>
  <c r="L33" s="1"/>
  <c r="H33" s="1"/>
  <c r="G35"/>
  <c r="L35" s="1"/>
  <c r="H35" s="1"/>
  <c r="G36"/>
  <c r="L36" s="1"/>
  <c r="H36" s="1"/>
  <c r="G37"/>
  <c r="L37" s="1"/>
  <c r="H37" s="1"/>
  <c r="G38"/>
  <c r="L38" s="1"/>
  <c r="H38" s="1"/>
  <c r="G40"/>
  <c r="L40" s="1"/>
  <c r="H40" s="1"/>
  <c r="G41"/>
  <c r="L41" s="1"/>
  <c r="H41" s="1"/>
  <c r="G42"/>
  <c r="L42" s="1"/>
  <c r="H42" s="1"/>
  <c r="G43"/>
  <c r="L43" s="1"/>
  <c r="H43" s="1"/>
  <c r="G44"/>
  <c r="L44" s="1"/>
  <c r="H44" s="1"/>
  <c r="G45"/>
  <c r="L45" s="1"/>
  <c r="H45" s="1"/>
  <c r="G46"/>
  <c r="L46" s="1"/>
  <c r="H46" s="1"/>
  <c r="G47"/>
  <c r="L47" s="1"/>
  <c r="H47" s="1"/>
  <c r="G48"/>
  <c r="L48" s="1"/>
  <c r="H48" s="1"/>
  <c r="G49"/>
  <c r="L49" s="1"/>
  <c r="H49" s="1"/>
  <c r="G50"/>
  <c r="L50" s="1"/>
  <c r="H50" s="1"/>
  <c r="G51"/>
  <c r="L51" s="1"/>
  <c r="H51" s="1"/>
  <c r="G52"/>
  <c r="L52" s="1"/>
  <c r="H52" s="1"/>
  <c r="G53"/>
  <c r="L53" s="1"/>
  <c r="H53" s="1"/>
  <c r="G54"/>
  <c r="L54" s="1"/>
  <c r="H54" s="1"/>
  <c r="G55"/>
  <c r="L55" s="1"/>
  <c r="H55" s="1"/>
  <c r="G56"/>
  <c r="L56" s="1"/>
  <c r="H56" s="1"/>
  <c r="G57"/>
  <c r="L57" s="1"/>
  <c r="H57" s="1"/>
  <c r="G58"/>
  <c r="L58" s="1"/>
  <c r="H58" s="1"/>
  <c r="G59"/>
  <c r="L59" s="1"/>
  <c r="H59" s="1"/>
  <c r="G60"/>
  <c r="L60" s="1"/>
  <c r="H60" s="1"/>
  <c r="G61"/>
  <c r="L61" s="1"/>
  <c r="H61" s="1"/>
  <c r="G62"/>
  <c r="L62" s="1"/>
  <c r="H62" s="1"/>
  <c r="G63"/>
  <c r="L63" s="1"/>
  <c r="H63" s="1"/>
  <c r="G64"/>
  <c r="L64" s="1"/>
  <c r="H64" s="1"/>
  <c r="G65"/>
  <c r="L65" s="1"/>
  <c r="H65" s="1"/>
  <c r="G66"/>
  <c r="L66" s="1"/>
  <c r="H66" s="1"/>
  <c r="G67"/>
  <c r="L67" s="1"/>
  <c r="H67" s="1"/>
  <c r="G68"/>
  <c r="L68" s="1"/>
  <c r="H68" s="1"/>
  <c r="G69"/>
  <c r="L69" s="1"/>
  <c r="H69" s="1"/>
  <c r="G70"/>
  <c r="L70" s="1"/>
  <c r="G71"/>
  <c r="L71" s="1"/>
  <c r="G72"/>
  <c r="L72" s="1"/>
  <c r="G73"/>
  <c r="L73" s="1"/>
  <c r="G74"/>
  <c r="L74" s="1"/>
  <c r="G75"/>
  <c r="L75" s="1"/>
  <c r="G76"/>
  <c r="L76" s="1"/>
  <c r="G77"/>
  <c r="L77" s="1"/>
  <c r="G32"/>
  <c r="L32" s="1"/>
  <c r="H32" s="1"/>
  <c r="G17" l="1"/>
  <c r="L17" s="1"/>
  <c r="G18"/>
  <c r="L18" s="1"/>
  <c r="G19"/>
  <c r="L19" s="1"/>
  <c r="G20"/>
  <c r="L20" s="1"/>
  <c r="G21"/>
  <c r="L21" s="1"/>
  <c r="G22"/>
  <c r="L22" s="1"/>
  <c r="G23"/>
  <c r="L23" s="1"/>
  <c r="G24"/>
  <c r="L24" s="1"/>
  <c r="G25"/>
  <c r="L25" s="1"/>
  <c r="H25" s="1"/>
  <c r="G26"/>
  <c r="L26" s="1"/>
  <c r="H26" s="1"/>
  <c r="G27"/>
  <c r="L27" s="1"/>
  <c r="G28"/>
  <c r="L28" s="1"/>
  <c r="G29"/>
  <c r="L29" s="1"/>
  <c r="G30"/>
  <c r="L30" s="1"/>
  <c r="F248" l="1"/>
  <c r="F238"/>
  <c r="F390" l="1"/>
  <c r="F391"/>
  <c r="F392"/>
  <c r="F393"/>
  <c r="F394"/>
  <c r="F395"/>
  <c r="F396"/>
  <c r="F397"/>
  <c r="F398"/>
  <c r="F399"/>
  <c r="F400"/>
  <c r="F401"/>
  <c r="F402"/>
  <c r="F403"/>
  <c r="F404"/>
  <c r="F389"/>
  <c r="F383"/>
  <c r="F384"/>
  <c r="F385"/>
  <c r="F386"/>
  <c r="F387"/>
  <c r="F382"/>
  <c r="F360"/>
  <c r="F361"/>
  <c r="F362"/>
  <c r="F363"/>
  <c r="F364"/>
  <c r="F365"/>
  <c r="F366"/>
  <c r="F367"/>
  <c r="F368"/>
  <c r="F369"/>
  <c r="F370"/>
  <c r="F371"/>
  <c r="F372"/>
  <c r="F373"/>
  <c r="F374"/>
  <c r="F332"/>
  <c r="F333"/>
  <c r="F334"/>
  <c r="F335"/>
  <c r="F336"/>
  <c r="F337"/>
  <c r="F338"/>
  <c r="F339"/>
  <c r="F340"/>
  <c r="F341"/>
  <c r="F342"/>
  <c r="F343"/>
  <c r="F344"/>
  <c r="F345"/>
  <c r="F346"/>
  <c r="F347"/>
  <c r="F331"/>
  <c r="F308"/>
  <c r="F309"/>
  <c r="F310"/>
  <c r="F311"/>
  <c r="F312"/>
  <c r="F313"/>
  <c r="F314"/>
  <c r="F315"/>
  <c r="F316"/>
  <c r="F317"/>
  <c r="F318"/>
  <c r="F319"/>
  <c r="F320"/>
  <c r="F321"/>
  <c r="F322"/>
  <c r="F323"/>
  <c r="F307"/>
  <c r="F300"/>
  <c r="F301"/>
  <c r="F302"/>
  <c r="F303"/>
  <c r="F304"/>
  <c r="F305"/>
  <c r="F299"/>
  <c r="F285"/>
  <c r="F287"/>
  <c r="F289"/>
  <c r="F291"/>
  <c r="F283"/>
  <c r="F278"/>
  <c r="F277"/>
  <c r="F262"/>
  <c r="F263"/>
  <c r="F261"/>
  <c r="F222"/>
  <c r="F223"/>
  <c r="F224"/>
  <c r="F225"/>
  <c r="F226"/>
  <c r="F227"/>
  <c r="F228"/>
  <c r="F229"/>
  <c r="F230"/>
  <c r="F231"/>
  <c r="F232"/>
  <c r="F233"/>
  <c r="F234"/>
  <c r="F235"/>
  <c r="F236"/>
  <c r="F237"/>
  <c r="F239"/>
  <c r="F240"/>
  <c r="F241"/>
  <c r="F243"/>
  <c r="F244"/>
  <c r="F245"/>
  <c r="F246"/>
  <c r="F247"/>
  <c r="F249"/>
  <c r="F250"/>
  <c r="F252"/>
  <c r="F253"/>
  <c r="F254"/>
  <c r="F255"/>
  <c r="F256"/>
  <c r="F257"/>
  <c r="F258"/>
  <c r="F259"/>
  <c r="F221"/>
  <c r="F160"/>
  <c r="F161"/>
  <c r="F163"/>
  <c r="F164"/>
  <c r="F166"/>
  <c r="F167"/>
  <c r="F168"/>
  <c r="F169"/>
  <c r="F170"/>
  <c r="F172"/>
  <c r="F173"/>
  <c r="F174"/>
  <c r="F175"/>
  <c r="F176"/>
  <c r="F177"/>
  <c r="F178"/>
  <c r="F179"/>
  <c r="F180"/>
  <c r="F181"/>
  <c r="F182"/>
  <c r="F183"/>
  <c r="F184"/>
  <c r="F188"/>
  <c r="F189"/>
  <c r="F190"/>
  <c r="F191"/>
  <c r="F192"/>
  <c r="F193"/>
  <c r="F194"/>
  <c r="F195"/>
  <c r="F196"/>
  <c r="F198"/>
  <c r="F159"/>
  <c r="F126"/>
  <c r="F127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8"/>
  <c r="F149"/>
  <c r="F150"/>
  <c r="F151"/>
  <c r="F152"/>
  <c r="F153"/>
  <c r="F154"/>
  <c r="F155"/>
  <c r="F157"/>
  <c r="F80"/>
  <c r="F82"/>
  <c r="F83"/>
  <c r="F84"/>
  <c r="F85"/>
  <c r="F87"/>
  <c r="F88"/>
  <c r="F89"/>
  <c r="F90"/>
  <c r="F91"/>
  <c r="F92"/>
  <c r="F93"/>
  <c r="F94"/>
  <c r="F96"/>
  <c r="F97"/>
  <c r="F98"/>
  <c r="F99"/>
  <c r="F100"/>
  <c r="F101"/>
  <c r="F103"/>
  <c r="F104"/>
  <c r="F105"/>
  <c r="F106"/>
  <c r="F107"/>
  <c r="F108"/>
  <c r="F109"/>
  <c r="F110"/>
  <c r="F112"/>
  <c r="F113"/>
  <c r="F114"/>
  <c r="F115"/>
  <c r="F116"/>
  <c r="F117"/>
  <c r="F118"/>
  <c r="F119"/>
  <c r="F120"/>
  <c r="F121"/>
  <c r="F122"/>
  <c r="F124"/>
  <c r="F79"/>
  <c r="F52"/>
  <c r="F53"/>
  <c r="F54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17"/>
  <c r="F18"/>
  <c r="F19"/>
  <c r="F20"/>
  <c r="F21"/>
  <c r="F22"/>
  <c r="F23"/>
  <c r="F24"/>
  <c r="F25"/>
  <c r="F26"/>
  <c r="F27"/>
  <c r="F28"/>
  <c r="F29"/>
  <c r="F30"/>
  <c r="F16"/>
</calcChain>
</file>

<file path=xl/sharedStrings.xml><?xml version="1.0" encoding="utf-8"?>
<sst xmlns="http://schemas.openxmlformats.org/spreadsheetml/2006/main" count="1122" uniqueCount="835">
  <si>
    <t xml:space="preserve">Адрес: Республика Башкортостан, г. Белебей, ул. Строительная, д.1    </t>
  </si>
  <si>
    <t>Наименование изделия</t>
  </si>
  <si>
    <t>Размеры изделия</t>
  </si>
  <si>
    <t>длина-ширина-высота (мм)</t>
  </si>
  <si>
    <t>вес 1 изделия (кг)</t>
  </si>
  <si>
    <t>за 1 шт.</t>
  </si>
  <si>
    <t>(руб)</t>
  </si>
  <si>
    <t>Цена (без НДС)</t>
  </si>
  <si>
    <t>Блоки фундаментные</t>
  </si>
  <si>
    <t>ФБС 24.6.6т</t>
  </si>
  <si>
    <t>2380-600-580 (1956 кг)</t>
  </si>
  <si>
    <t>ФБС 24.5.6т</t>
  </si>
  <si>
    <t>2380-500-580 (1630 кг)</t>
  </si>
  <si>
    <t>ФБС 24.4.6т</t>
  </si>
  <si>
    <t>2380-400-580 (1303 кг)</t>
  </si>
  <si>
    <t>ФБС 24.3.6т</t>
  </si>
  <si>
    <t>2380-300-580 (974 кг)</t>
  </si>
  <si>
    <t>1180-600-580 (955 кг)</t>
  </si>
  <si>
    <t>ФБС 12.6.6т</t>
  </si>
  <si>
    <t>ФБС 12.5.6т</t>
  </si>
  <si>
    <t>1180-500-580 (794 кг)</t>
  </si>
  <si>
    <t>ФБС 12.4.6т</t>
  </si>
  <si>
    <t>ФБС 12.3.6т</t>
  </si>
  <si>
    <t>1180-300-580 (487 кг)</t>
  </si>
  <si>
    <t>ФБС 12.6.3т</t>
  </si>
  <si>
    <t>1180-600-280 (458 кг)</t>
  </si>
  <si>
    <t>ФБС 12.5.3т</t>
  </si>
  <si>
    <t>1180-500-280 (382 кг)</t>
  </si>
  <si>
    <t>ФБС 12.4.3т</t>
  </si>
  <si>
    <t>(руб.)</t>
  </si>
  <si>
    <t>ФБС 9.6.6т</t>
  </si>
  <si>
    <t>880-600-580 (703 кг)</t>
  </si>
  <si>
    <t>ФБС 9.5.6т</t>
  </si>
  <si>
    <t>880-500-580 (586кг)</t>
  </si>
  <si>
    <t>ФБС 9.4.6т</t>
  </si>
  <si>
    <t>880-400-580 (468 кг)</t>
  </si>
  <si>
    <t>ФБС 9.3.6т</t>
  </si>
  <si>
    <t>880-300-580 (350 кг)</t>
  </si>
  <si>
    <t>1180-400-580 (636 кг)</t>
  </si>
  <si>
    <t>1180-400-280 (305 кг)</t>
  </si>
  <si>
    <t>ПК 63.12-8</t>
  </si>
  <si>
    <t>ПК 24.12-8</t>
  </si>
  <si>
    <t>2380-1190-220 (875 кг)</t>
  </si>
  <si>
    <t>ПК 27.12-8</t>
  </si>
  <si>
    <t>2680-1190-220 (970 кг)</t>
  </si>
  <si>
    <t>ПК 30.12-8</t>
  </si>
  <si>
    <t>2980-1190-220 (1080 кг)</t>
  </si>
  <si>
    <t>ПК 32.12-8</t>
  </si>
  <si>
    <t>3180-1190-220 (1120 кг)</t>
  </si>
  <si>
    <t>ПК 36.12-8</t>
  </si>
  <si>
    <t>3580-1190-220 (1280 кг)</t>
  </si>
  <si>
    <t>ПК 42.12-8</t>
  </si>
  <si>
    <t>4180-1190-220 (1490 кг)</t>
  </si>
  <si>
    <t>ПК 48.12-8</t>
  </si>
  <si>
    <t>4780-1190-220 (1700 кг)</t>
  </si>
  <si>
    <t>ПК 51.12-8</t>
  </si>
  <si>
    <t>ПК 54.12-8</t>
  </si>
  <si>
    <t>5380-1190-220 (1900 кг)</t>
  </si>
  <si>
    <t>ПК 57.12-8</t>
  </si>
  <si>
    <t>ПК 60.12-8</t>
  </si>
  <si>
    <t>5980-1190-220 (2100 кг)</t>
  </si>
  <si>
    <t>6280-1190-220 (2200 кг)</t>
  </si>
  <si>
    <t>Кольца для колодцев</t>
  </si>
  <si>
    <t>(круглое) КС 10.9</t>
  </si>
  <si>
    <t>1116-890;d=1000 мм (600 кг)</t>
  </si>
  <si>
    <t>(круглое) КС 15.9</t>
  </si>
  <si>
    <t>(квадратное) КЦ 10-6</t>
  </si>
  <si>
    <t>1150-1150-600 (808 кг)</t>
  </si>
  <si>
    <t>(квадратное) КЦ 15-6</t>
  </si>
  <si>
    <t>1680-1680-600 (1585 кг)</t>
  </si>
  <si>
    <t>(квадратное) КЦ 20-6</t>
  </si>
  <si>
    <t>2200-2200-600 (2550 кг)</t>
  </si>
  <si>
    <t>Крышки для колодцев</t>
  </si>
  <si>
    <t>1119-150;d отверс.=740 мм (280 кг)</t>
  </si>
  <si>
    <t>1119-150;d отверс.=740 мм (291 кг)</t>
  </si>
  <si>
    <t>1680-890;d=1500 мм (1100 кг)</t>
  </si>
  <si>
    <t>840-70; d=580 мм</t>
  </si>
  <si>
    <t>2270-2270-150 (1530 кг)</t>
  </si>
  <si>
    <t>1690-150;d отверс.=740 мм (730 кг)</t>
  </si>
  <si>
    <t>1690-150;d отверс.=740 мм (754 кг)</t>
  </si>
  <si>
    <t>Плиты днищ колодцев</t>
  </si>
  <si>
    <t>1200-1200-280 (930 кг)</t>
  </si>
  <si>
    <t>Перемычки</t>
  </si>
  <si>
    <t>1290-120-65 (25 кг)</t>
  </si>
  <si>
    <t>2ПБ 13-1п</t>
  </si>
  <si>
    <t>1290-120-140 (54 кг)</t>
  </si>
  <si>
    <t>2ПБ 16-2п</t>
  </si>
  <si>
    <t>1550-120-140 (65 кг)</t>
  </si>
  <si>
    <t>Б18</t>
  </si>
  <si>
    <t>1800-120-140 (75 кг)</t>
  </si>
  <si>
    <t>Б19</t>
  </si>
  <si>
    <t>1950-120-140 (85 кг)</t>
  </si>
  <si>
    <t>Б22</t>
  </si>
  <si>
    <t>2200-120-140 (95 кг)</t>
  </si>
  <si>
    <t>Б24</t>
  </si>
  <si>
    <t>2450-120-140 (105 кг)</t>
  </si>
  <si>
    <t>Б27</t>
  </si>
  <si>
    <t>2700-120-140 (115 кг)</t>
  </si>
  <si>
    <t>3 ПБ13-37п</t>
  </si>
  <si>
    <t>1290-120-220 (85 кг)</t>
  </si>
  <si>
    <t>3 ПБ16-37п</t>
  </si>
  <si>
    <t>1550-120-220 (102 кг)</t>
  </si>
  <si>
    <t>1810-120-220 (119 кг)</t>
  </si>
  <si>
    <t>БУ19</t>
  </si>
  <si>
    <t>1950-120-220 (130 кг)</t>
  </si>
  <si>
    <t>Б31</t>
  </si>
  <si>
    <t>3100-120-220 (205 кг)</t>
  </si>
  <si>
    <t>4 ПБ32-8п</t>
  </si>
  <si>
    <t>3200-120-290 (280 кг)</t>
  </si>
  <si>
    <t>4 ПБ36-8п</t>
  </si>
  <si>
    <t>3600-120-290 (315 кг)</t>
  </si>
  <si>
    <t>4 ПБ42-8п</t>
  </si>
  <si>
    <t>4200-120-290 (365 кг)</t>
  </si>
  <si>
    <t>4 ПБ44-8п</t>
  </si>
  <si>
    <t>4410-120-290 (384 кг)</t>
  </si>
  <si>
    <t>4 ПБ48-8п</t>
  </si>
  <si>
    <t>4800-120-290 (418 кг)</t>
  </si>
  <si>
    <t>2070-250-220 (285кг)</t>
  </si>
  <si>
    <t>2460-250-220 (338кг)</t>
  </si>
  <si>
    <t>5 ПБ 27-37п</t>
  </si>
  <si>
    <t>2720-250-220 (375кг)</t>
  </si>
  <si>
    <t>5 ПБ 30-37п</t>
  </si>
  <si>
    <t>2980-250-220 (410кг)</t>
  </si>
  <si>
    <t>1 ПБ 13-1п</t>
  </si>
  <si>
    <t>Облегч.</t>
  </si>
  <si>
    <t xml:space="preserve">                  Брусковые</t>
  </si>
  <si>
    <t>Балковые облегч.</t>
  </si>
  <si>
    <t xml:space="preserve">       Усиленные</t>
  </si>
  <si>
    <t>Бортовой камень, тротуарная плитка</t>
  </si>
  <si>
    <t>1000-80-200 (40 кг)</t>
  </si>
  <si>
    <t>(бордюр трот.) Б100.20.08</t>
  </si>
  <si>
    <t>(бордюр трот.) Б150.20.10</t>
  </si>
  <si>
    <t>1500-100-200 (75 кг)</t>
  </si>
  <si>
    <t>1000-150-300 (100 кг)</t>
  </si>
  <si>
    <t>(бордюр дорож.) БР100.30.15</t>
  </si>
  <si>
    <t>500-500-70 (60 кг)</t>
  </si>
  <si>
    <t>(тротуарная плитка) 6К7</t>
  </si>
  <si>
    <t>Опорные плиты</t>
  </si>
  <si>
    <t>ОП 4.4</t>
  </si>
  <si>
    <t>380-380-140 (50 кг)</t>
  </si>
  <si>
    <t>Парапетные плиты</t>
  </si>
  <si>
    <t>АП 10.6</t>
  </si>
  <si>
    <t>980-600-160/50 (123 кг)</t>
  </si>
  <si>
    <t>АП 10.5</t>
  </si>
  <si>
    <t>980-500-160/50 (100 кг)</t>
  </si>
  <si>
    <t>АП 10.4</t>
  </si>
  <si>
    <t>980-400-160/50 (85 кг)</t>
  </si>
  <si>
    <t>2П 30-18</t>
  </si>
  <si>
    <t>3000-1750-170 (2200 кг)</t>
  </si>
  <si>
    <t>1П 30-18</t>
  </si>
  <si>
    <t>3000-1750-170 (2300 кг)</t>
  </si>
  <si>
    <t>Лотки</t>
  </si>
  <si>
    <t>Л 4-8</t>
  </si>
  <si>
    <t>Внеш.разм.: 2970-780-530 (980кг)</t>
  </si>
  <si>
    <t>Внутр.разм.: 2970-620-450</t>
  </si>
  <si>
    <t>Л 6-8</t>
  </si>
  <si>
    <t>Внеш.разм.: 2970-1050-530 (1125кг)</t>
  </si>
  <si>
    <t>Внутр.разм.: 2970-900-450</t>
  </si>
  <si>
    <t>Л 11-8</t>
  </si>
  <si>
    <t>Внеш.разм.: 2970-1400-680 (1850кг)</t>
  </si>
  <si>
    <t>Внутр.разм.: 2970-1200-580</t>
  </si>
  <si>
    <t>Плиты канальные</t>
  </si>
  <si>
    <t>П 5-Д8</t>
  </si>
  <si>
    <t>780-740-70 (100 кг.)</t>
  </si>
  <si>
    <t>П 8-Д8</t>
  </si>
  <si>
    <t>1160-740-100 (210 кг.)</t>
  </si>
  <si>
    <t>П 11-Д8</t>
  </si>
  <si>
    <t>1480-740-100 (270 кг.)</t>
  </si>
  <si>
    <t>Лестничные ступени</t>
  </si>
  <si>
    <t>ЛС 11</t>
  </si>
  <si>
    <t>ЛС 12</t>
  </si>
  <si>
    <t>ЛС 15</t>
  </si>
  <si>
    <t>ЛС 14</t>
  </si>
  <si>
    <t>ЛС 18</t>
  </si>
  <si>
    <t>Фундаменты ленточные (2 нагрузка)</t>
  </si>
  <si>
    <t>ФЛ 8.12-2</t>
  </si>
  <si>
    <t>1180-800-300 (550кг.)</t>
  </si>
  <si>
    <t>ФЛ 8.24-2</t>
  </si>
  <si>
    <t>2380-800-300 (1150кг.)</t>
  </si>
  <si>
    <t>ФЛ 10.8-2</t>
  </si>
  <si>
    <t>780-1000-300 (495кг.)</t>
  </si>
  <si>
    <t>ФЛ 10.12-2</t>
  </si>
  <si>
    <t>1180-1000-300 (750кг.)</t>
  </si>
  <si>
    <t>ФЛ 10.24-2</t>
  </si>
  <si>
    <t>2380-1000-300 (1520кг.)</t>
  </si>
  <si>
    <t>ФЛ 12.8-2</t>
  </si>
  <si>
    <t>780-1200-300 (570кг.)</t>
  </si>
  <si>
    <t>ФЛ 12.12-2</t>
  </si>
  <si>
    <t>1180-1200-300 (870кг.)</t>
  </si>
  <si>
    <t>ФЛ 12.24-2</t>
  </si>
  <si>
    <t>2380-1200-300 (1760кг.)</t>
  </si>
  <si>
    <t>ФЛ 14.8-2</t>
  </si>
  <si>
    <t>780-1400-300 (685кг.)</t>
  </si>
  <si>
    <t>ФЛ 14.12-2</t>
  </si>
  <si>
    <t>1180-1400-300 (1040кг.)</t>
  </si>
  <si>
    <t>ФЛ 14.24-2</t>
  </si>
  <si>
    <t>2380-1400-300 (2110кг.)</t>
  </si>
  <si>
    <t>ФЛ 16.8-2</t>
  </si>
  <si>
    <t>780-1600-300 (800кг.)</t>
  </si>
  <si>
    <t>ФЛ 16.12-2</t>
  </si>
  <si>
    <t>1180-1600-300 (1215кг.)</t>
  </si>
  <si>
    <t>ФЛ 16.24-2</t>
  </si>
  <si>
    <t>2380-1600-300 (2470 кг.)</t>
  </si>
  <si>
    <t>ФЛ 20.8-2</t>
  </si>
  <si>
    <t>780-2000-500 (1595 кг.)</t>
  </si>
  <si>
    <t>ФЛ 20.12-2</t>
  </si>
  <si>
    <t>1180-2000-500 (2440 кг.)</t>
  </si>
  <si>
    <t>ФЛ 20.24-2</t>
  </si>
  <si>
    <t>2380-2000-500 (4950 кг.)</t>
  </si>
  <si>
    <t>Фундаменты ленточные (3 нагрузка)</t>
  </si>
  <si>
    <t>ФЛ 8.12-3</t>
  </si>
  <si>
    <t>ФЛ 8.24-3</t>
  </si>
  <si>
    <t>ФЛ 10.8-3</t>
  </si>
  <si>
    <t>ФЛ 10.12-3</t>
  </si>
  <si>
    <t>ФЛ 10.24-3</t>
  </si>
  <si>
    <t>ФЛ 12.8-3</t>
  </si>
  <si>
    <t>ФЛ 12.12-3</t>
  </si>
  <si>
    <t>ФЛ 12.24-3</t>
  </si>
  <si>
    <t>ФЛ 14.8-3</t>
  </si>
  <si>
    <t>ФЛ 14.12-3</t>
  </si>
  <si>
    <t>ФЛ 14.24-3</t>
  </si>
  <si>
    <t>ФЛ 16.8-3</t>
  </si>
  <si>
    <t>ФЛ 16.12-3</t>
  </si>
  <si>
    <t>ФЛ 16.24-3</t>
  </si>
  <si>
    <t>ФЛ 20.8-3</t>
  </si>
  <si>
    <t>ФЛ 20.12-3</t>
  </si>
  <si>
    <t>ФЛ 20.24-3</t>
  </si>
  <si>
    <t>Фундаменты ленточные (4 нагрузка)</t>
  </si>
  <si>
    <t>ФЛ 8.12-4</t>
  </si>
  <si>
    <t>ФЛ 8.24-4</t>
  </si>
  <si>
    <t>ФЛ 10.8-4</t>
  </si>
  <si>
    <t>ФЛ 10.12-4</t>
  </si>
  <si>
    <t>ФЛ 10.24-4</t>
  </si>
  <si>
    <t>ФЛ 12.8-4</t>
  </si>
  <si>
    <t>ФЛ 12.12-4</t>
  </si>
  <si>
    <t>ФЛ 12.24-4</t>
  </si>
  <si>
    <t>ФЛ 14.12-4</t>
  </si>
  <si>
    <t>ФЛ 14.8-4</t>
  </si>
  <si>
    <t>ФЛ 14.24-4</t>
  </si>
  <si>
    <t>ФЛ 16.8-4</t>
  </si>
  <si>
    <t>ФЛ 16.12-4</t>
  </si>
  <si>
    <t>ФЛ 16.24-4</t>
  </si>
  <si>
    <t>ФЛ 20.8-4</t>
  </si>
  <si>
    <t>ФЛ 20.12-4</t>
  </si>
  <si>
    <t>ФЛ 20.24-4</t>
  </si>
  <si>
    <t>3 ПП 16-71п</t>
  </si>
  <si>
    <t>3 ПП 18-71п</t>
  </si>
  <si>
    <t>1600-380-220 (323 кг)</t>
  </si>
  <si>
    <t>1810-380-220 (378 кг)</t>
  </si>
  <si>
    <t>3 ПП 21-71п</t>
  </si>
  <si>
    <t>2110-380-220 (433 кг)</t>
  </si>
  <si>
    <t>3 ПП 27-71п</t>
  </si>
  <si>
    <t>2720-380-220 (568 кг)</t>
  </si>
  <si>
    <t>Цена (с НДС)</t>
  </si>
  <si>
    <t>ПК 45.12-8</t>
  </si>
  <si>
    <t>ПК 39.12-8</t>
  </si>
  <si>
    <t>4480-1190-220 (1594 кг)</t>
  </si>
  <si>
    <t>3880-1190-220 (1384 кг)</t>
  </si>
  <si>
    <t>(круглое) КС 7.3</t>
  </si>
  <si>
    <t>820-300; d=700 мм (130 кг)</t>
  </si>
  <si>
    <t>ЛС 17</t>
  </si>
  <si>
    <t>ЛС 22</t>
  </si>
  <si>
    <t>П 8-Д11</t>
  </si>
  <si>
    <t>Л 4-8, дл. 720 мм</t>
  </si>
  <si>
    <t>Внутр.разм.: 720-620-450</t>
  </si>
  <si>
    <t>Л 6-8, дл. 720 мм</t>
  </si>
  <si>
    <t>Внутр.разм.: 720-900-450</t>
  </si>
  <si>
    <t>Внеш.разм.: 720-780-530 (240 кг)</t>
  </si>
  <si>
    <t>Внеш.разм.: 720-1050-530 (280 кг)</t>
  </si>
  <si>
    <t>1180-600-300 (450кг.)</t>
  </si>
  <si>
    <t>2380-600-300 (930кг.)</t>
  </si>
  <si>
    <t>ФЛ 6.12-4</t>
  </si>
  <si>
    <t>ФЛ 6.24-4</t>
  </si>
  <si>
    <t>ПК 33.12-8</t>
  </si>
  <si>
    <t>3280-1190-220 (1180 кг)</t>
  </si>
  <si>
    <t>ПК 21.12-8</t>
  </si>
  <si>
    <t>2080-1190-220 (770 кг)</t>
  </si>
  <si>
    <t>ПК 56.12-8</t>
  </si>
  <si>
    <t>ПК 44.12-8</t>
  </si>
  <si>
    <t>4380-1190-220 (1588 кг)</t>
  </si>
  <si>
    <t>ПК 37.12-8</t>
  </si>
  <si>
    <t>3680-1190-220 (1330 кг)</t>
  </si>
  <si>
    <t>2070-120-220 (137 кг)</t>
  </si>
  <si>
    <t>Лестничные марши, площадки</t>
  </si>
  <si>
    <t>1ЛМ 27.11.14-4-1</t>
  </si>
  <si>
    <t>2 ЛП 22.18-4к</t>
  </si>
  <si>
    <t>ПК 26.12-8</t>
  </si>
  <si>
    <t>2580-1190-220 (970 кг)</t>
  </si>
  <si>
    <t>3 ПБ 21-8п</t>
  </si>
  <si>
    <t>3 ПБ 25-8п</t>
  </si>
  <si>
    <t>2460-120-220 (162 кг)</t>
  </si>
  <si>
    <t>3 ПБ 27-8п</t>
  </si>
  <si>
    <t>2980-120-220 (197 кг)</t>
  </si>
  <si>
    <t>3 ПБ 30-8п</t>
  </si>
  <si>
    <t>2720-120-220 (180 кг)</t>
  </si>
  <si>
    <t>2720-1050-1400 (1330 кг)</t>
  </si>
  <si>
    <t>2480-1900-320 (1370 кг)</t>
  </si>
  <si>
    <t>ПК 39.09-8</t>
  </si>
  <si>
    <t>ПК 42.09-8</t>
  </si>
  <si>
    <t>ПК 51.09-8</t>
  </si>
  <si>
    <t>ПК 63.09-8</t>
  </si>
  <si>
    <t>ПК 59.12-8</t>
  </si>
  <si>
    <t>ПК 58.12-8</t>
  </si>
  <si>
    <t>ПК 55.12-8</t>
  </si>
  <si>
    <t>5480-1190-220 (1950 кг)</t>
  </si>
  <si>
    <t>ПК 38.12-8</t>
  </si>
  <si>
    <t>3780-1190-220 (1350 кг)</t>
  </si>
  <si>
    <t>ПК 31.12-8</t>
  </si>
  <si>
    <t>3080-1190-220 (1050 кг)</t>
  </si>
  <si>
    <t>ПК 28.12-8</t>
  </si>
  <si>
    <t>ПК 22.12-8</t>
  </si>
  <si>
    <t>2180-1190-220 (810 кг)</t>
  </si>
  <si>
    <t>ПК 18.12-8</t>
  </si>
  <si>
    <t>1780-1190-220 (670 кг)</t>
  </si>
  <si>
    <t>(круглое) КС 15.6</t>
  </si>
  <si>
    <t>1680-600;d=1500 мм (900 кг)</t>
  </si>
  <si>
    <t>ПК 29.12-8</t>
  </si>
  <si>
    <t>2880-1190-220 (1020 кг)</t>
  </si>
  <si>
    <t>2780-1190-220 (1010 кг)</t>
  </si>
  <si>
    <t>ФЛ 8.8-4</t>
  </si>
  <si>
    <t>780-800-300 (400кг.)</t>
  </si>
  <si>
    <t>ПК 49.12-8</t>
  </si>
  <si>
    <t>4880-1190-220 (1730 кг)</t>
  </si>
  <si>
    <t>ПК 46.12-8</t>
  </si>
  <si>
    <t>4580-1190-220 (1630 кг)</t>
  </si>
  <si>
    <t>ПК 47.12-8</t>
  </si>
  <si>
    <t>4680-1190-220 (1680 кг)</t>
  </si>
  <si>
    <t>ПК 23.12-8</t>
  </si>
  <si>
    <t>2280-1190-220 (820 кг)</t>
  </si>
  <si>
    <t>ПК 24.09-8</t>
  </si>
  <si>
    <t>ПК 33.09-8</t>
  </si>
  <si>
    <t>ПК 35.12-8</t>
  </si>
  <si>
    <t>3480-1190-220 (1245 кг)</t>
  </si>
  <si>
    <t>ПК 43.12-8</t>
  </si>
  <si>
    <t>4280-1190-220 (1550 кг)</t>
  </si>
  <si>
    <t>ПК 52.12-8</t>
  </si>
  <si>
    <t>5180-1190-220 (1850 кг)</t>
  </si>
  <si>
    <t>ПК 53.12-8</t>
  </si>
  <si>
    <t>5280-1190-220 (1880 кг)</t>
  </si>
  <si>
    <t>ПК 61.12-8</t>
  </si>
  <si>
    <t>6080-1190-220 (2100 кг)</t>
  </si>
  <si>
    <t>4 ПБ34-8п</t>
  </si>
  <si>
    <t>3400-120-290 (300 кг)</t>
  </si>
  <si>
    <t>3 ПБ 34-8п</t>
  </si>
  <si>
    <t>3370-120-220 (222 кг)</t>
  </si>
  <si>
    <t>3 ПБ 36-8п</t>
  </si>
  <si>
    <t>5 ПБ 34-20п</t>
  </si>
  <si>
    <t>3370-250-220 (463кг)</t>
  </si>
  <si>
    <t>5 ПБ 36-20п</t>
  </si>
  <si>
    <t>3630-250-220 (500кг)</t>
  </si>
  <si>
    <t>ПК 40.12-8</t>
  </si>
  <si>
    <t>3980-1190-220 (1475 кг)</t>
  </si>
  <si>
    <t>ПК 19.12-8</t>
  </si>
  <si>
    <t>1880-1190-220 (750 кг)</t>
  </si>
  <si>
    <t>ПК 63.15-8</t>
  </si>
  <si>
    <t>6280-1490-220 (2950 кг)</t>
  </si>
  <si>
    <t>Плиты перекрытия пустотные 15</t>
  </si>
  <si>
    <t>Плиты перекрытия пустотные 12</t>
  </si>
  <si>
    <t>П5-В</t>
  </si>
  <si>
    <t xml:space="preserve">Дорожные плиты </t>
  </si>
  <si>
    <t>3980-200-2480 (2000 кг)</t>
  </si>
  <si>
    <t>СФК-10</t>
  </si>
  <si>
    <t>1000-1000-550 (1020 кг)</t>
  </si>
  <si>
    <t>Плиты ограждения, башмак фундаментный</t>
  </si>
  <si>
    <t>ПК 18.15-8</t>
  </si>
  <si>
    <t>ПК 19.15-8</t>
  </si>
  <si>
    <t>ПК 21.15-8</t>
  </si>
  <si>
    <t>ПК 22.15-8</t>
  </si>
  <si>
    <t>ПК 23.15-8</t>
  </si>
  <si>
    <t>ПК 24.15-8</t>
  </si>
  <si>
    <t>ПК 26.15-8</t>
  </si>
  <si>
    <t>ПК 27.15-8</t>
  </si>
  <si>
    <t>ПК 28.15-8</t>
  </si>
  <si>
    <t>ПК 29.15-8</t>
  </si>
  <si>
    <t>ПК 30.15-8</t>
  </si>
  <si>
    <t>ПК 31.15-8</t>
  </si>
  <si>
    <t>ПК 32.15-8</t>
  </si>
  <si>
    <t>ПК 33.15-8</t>
  </si>
  <si>
    <t>ПК 35.15-8</t>
  </si>
  <si>
    <t>ПК 36.15-8</t>
  </si>
  <si>
    <t>ПК 37.15-8</t>
  </si>
  <si>
    <t>ПК 38.15-8</t>
  </si>
  <si>
    <t>ПК 39.15-8</t>
  </si>
  <si>
    <t>ПК 40.15-8</t>
  </si>
  <si>
    <t>ПК 42.15-8</t>
  </si>
  <si>
    <t>ПК 43.15-8</t>
  </si>
  <si>
    <t>ПК 44.15-8</t>
  </si>
  <si>
    <t>ПК 45.15-8</t>
  </si>
  <si>
    <t>ПК 46.15-8</t>
  </si>
  <si>
    <t>ПК 47.15-8</t>
  </si>
  <si>
    <t>ПК 48.15-8</t>
  </si>
  <si>
    <t>ПК 49.15-8</t>
  </si>
  <si>
    <t>ПК 51.15-8</t>
  </si>
  <si>
    <t>ПК 52.15-8</t>
  </si>
  <si>
    <t>ПК 53.15-8</t>
  </si>
  <si>
    <t>ПК 54.15-8</t>
  </si>
  <si>
    <t>ПК 55.15-8</t>
  </si>
  <si>
    <t>ПК 56.15-8</t>
  </si>
  <si>
    <t>ПК 57.15-8</t>
  </si>
  <si>
    <t>ПК 58.15-8</t>
  </si>
  <si>
    <t>ПК 60.15-8</t>
  </si>
  <si>
    <t>ПК 59.15-8</t>
  </si>
  <si>
    <t>ПК 61.15-8</t>
  </si>
  <si>
    <t>5980-1490-220 (2800 кг)</t>
  </si>
  <si>
    <t>5380-1490-220 (2525 кг)</t>
  </si>
  <si>
    <t>5080-1490-220 (2400 кг)</t>
  </si>
  <si>
    <t>4780-1490-220 (2250 кг)</t>
  </si>
  <si>
    <t>3580-1490-220 (1700 кг)</t>
  </si>
  <si>
    <t>4180-1490-220 (1970 кг)</t>
  </si>
  <si>
    <t>2980-1490-220 (1425 кг)</t>
  </si>
  <si>
    <t>2680-1490-220 (1290 кг)</t>
  </si>
  <si>
    <t>2380-1490-220 (1145 кг)</t>
  </si>
  <si>
    <t>ПК 26.09-8</t>
  </si>
  <si>
    <t>ПК 29.09-8</t>
  </si>
  <si>
    <t>ПК 30.09-8</t>
  </si>
  <si>
    <t>3680-890-220 ( кг)</t>
  </si>
  <si>
    <t>3980-890-220 ( кг)</t>
  </si>
  <si>
    <t>4280-890-220 ( кг)</t>
  </si>
  <si>
    <t>ПК 32.09-8</t>
  </si>
  <si>
    <t>ПК 35.09-8</t>
  </si>
  <si>
    <t>ПК 36.09-8</t>
  </si>
  <si>
    <t>ПК 37.09-8</t>
  </si>
  <si>
    <t>ПК 38.09-8</t>
  </si>
  <si>
    <t>ПК 40.09-8</t>
  </si>
  <si>
    <t>ПК 43.09-8</t>
  </si>
  <si>
    <t>ПК 44.09-8</t>
  </si>
  <si>
    <t>ПК 45.09-8</t>
  </si>
  <si>
    <t>4580-890-220 ( кг)</t>
  </si>
  <si>
    <t>5180-890-220 ( кг)</t>
  </si>
  <si>
    <t>ПК 46.09-8</t>
  </si>
  <si>
    <t>ПК 47.09-8</t>
  </si>
  <si>
    <t>ПК 52.09-8</t>
  </si>
  <si>
    <t>ПК 54.09-8</t>
  </si>
  <si>
    <t>ПК 56.09-8</t>
  </si>
  <si>
    <t>ПК 57.09-8</t>
  </si>
  <si>
    <t>ПК 58.09-8</t>
  </si>
  <si>
    <t>ПК 60.09-8</t>
  </si>
  <si>
    <t>ПК 61.09-8</t>
  </si>
  <si>
    <t>6080-890-220 ( кг)</t>
  </si>
  <si>
    <t>Плиты перекрытия пустотные 09</t>
  </si>
  <si>
    <t>1780-1490-220 ( 857 кг)</t>
  </si>
  <si>
    <t>1880-1490-220 ( 905 кг)</t>
  </si>
  <si>
    <t>2080-1490-220 ( 1001 кг)</t>
  </si>
  <si>
    <t>2180-1490-220 ( 1046 кг)</t>
  </si>
  <si>
    <t>2280-1490-220 ( 1095 кг)</t>
  </si>
  <si>
    <t>2580-1490-220 ( 1239 кг)</t>
  </si>
  <si>
    <t>2780-1490-220 ( 1327 кг)</t>
  </si>
  <si>
    <t>2880-1490-220 ( 1378 кг)</t>
  </si>
  <si>
    <t>3080-1490-220 (1460 кг)</t>
  </si>
  <si>
    <t>3180-1490-220 (1506 кг)</t>
  </si>
  <si>
    <t>3280-1490-220 (1554 кг)</t>
  </si>
  <si>
    <t>3480-1490-220 (1648 кг)</t>
  </si>
  <si>
    <t>3680-1490-220 ( 1720 кг)</t>
  </si>
  <si>
    <t>3780-1490-220 ( 1767 кг)</t>
  </si>
  <si>
    <t>3880-1490-220 (1813 кг)</t>
  </si>
  <si>
    <t>3980-1490-220 (1860 кг)</t>
  </si>
  <si>
    <t>4280-1490-220 (2000 кг)</t>
  </si>
  <si>
    <t>4380-1490-220 (2047 кг)</t>
  </si>
  <si>
    <t>4480-1490-220 (2093 кг)</t>
  </si>
  <si>
    <t>4680-1490-220 ( 2187 кг)</t>
  </si>
  <si>
    <t>4580-1490-220 ( 2140 кг)</t>
  </si>
  <si>
    <t>4880-1490-220 (2320 кг)</t>
  </si>
  <si>
    <t>5180-1490-220 ( 2448 кг)</t>
  </si>
  <si>
    <t>5280-1490-220 ( 2486 кг)</t>
  </si>
  <si>
    <t>5480-1490-220 (2527 кг)</t>
  </si>
  <si>
    <t>5580-1490-220 ( 2529 кг)</t>
  </si>
  <si>
    <t>6080-1490-220 ( 2842 кг)</t>
  </si>
  <si>
    <t>Прогоны</t>
  </si>
  <si>
    <t>ПРГ 60.2.5-4</t>
  </si>
  <si>
    <t>ПРГ 51.2.5-4</t>
  </si>
  <si>
    <t>ПРГ 45.2.5-4</t>
  </si>
  <si>
    <t>ПРГ 36.2.5-4</t>
  </si>
  <si>
    <t>ПРГ 43.2.5-4</t>
  </si>
  <si>
    <t>ПРГ 28.2.5-4</t>
  </si>
  <si>
    <t>5980-200-500  (1800 кг)</t>
  </si>
  <si>
    <t>5080-200-500 (1600 кг)</t>
  </si>
  <si>
    <t>4480-200-500 (1430 кг)</t>
  </si>
  <si>
    <t>4280-200-500 (1370 кг)</t>
  </si>
  <si>
    <t>3580-200-500 (1200 кг)</t>
  </si>
  <si>
    <t>2780-200-500 (1000 кг)</t>
  </si>
  <si>
    <t>ПП 10-1(круглая)</t>
  </si>
  <si>
    <t>ПП10-2 (круглая, усил.)</t>
  </si>
  <si>
    <t>ПП 15-1 (круглая)</t>
  </si>
  <si>
    <t>ПП15-2 (круглая, усил)</t>
  </si>
  <si>
    <t>КЦП 20 (квадратная)</t>
  </si>
  <si>
    <t>КЦД 10 (квадратное)</t>
  </si>
  <si>
    <t>КЦД 15 (квадратное)</t>
  </si>
  <si>
    <t>ПК 50.12-8</t>
  </si>
  <si>
    <t>4980-1190-220 (1800 кг)</t>
  </si>
  <si>
    <t>5080-1190-220 (1801 кг)</t>
  </si>
  <si>
    <t>ПК 62.12-8</t>
  </si>
  <si>
    <t>6180-1190-220 (2200 кг)</t>
  </si>
  <si>
    <t>ПК 41.09-8</t>
  </si>
  <si>
    <t xml:space="preserve">   "Железобетон - Стронег"</t>
  </si>
  <si>
    <t xml:space="preserve">  ООО Белебеевский завод</t>
  </si>
  <si>
    <t>Балки фундаментные</t>
  </si>
  <si>
    <t>4БФ 15</t>
  </si>
  <si>
    <t>4БФ 24</t>
  </si>
  <si>
    <t>4БФ 30</t>
  </si>
  <si>
    <t>4БФ 40</t>
  </si>
  <si>
    <t>4БФ 43</t>
  </si>
  <si>
    <t>4БФ 44</t>
  </si>
  <si>
    <t>4БФ 45</t>
  </si>
  <si>
    <t>4БФ 48</t>
  </si>
  <si>
    <t>4БФ 51</t>
  </si>
  <si>
    <t>4БФ 55</t>
  </si>
  <si>
    <t>4БФ 60</t>
  </si>
  <si>
    <t>1450-520-300 (400 кг)</t>
  </si>
  <si>
    <t>2350-520-300 (590 кг)</t>
  </si>
  <si>
    <t>2950-520-300 (740 кг)</t>
  </si>
  <si>
    <t>4000-520-300 (1000 кг)</t>
  </si>
  <si>
    <t>4300-520-300 (1075 кг)</t>
  </si>
  <si>
    <t>4400-520-300 (1100 кг)</t>
  </si>
  <si>
    <t>4450-520-300 (1150 кг)</t>
  </si>
  <si>
    <t>4750-520-300 (1200 кг)</t>
  </si>
  <si>
    <t>5050-520-300 (1300 кг)</t>
  </si>
  <si>
    <t>5500-520-300 (1400 кг)</t>
  </si>
  <si>
    <t>5950-520-300 (1500 кг)</t>
  </si>
  <si>
    <t>ФБ6-45</t>
  </si>
  <si>
    <t>ФБ6-46</t>
  </si>
  <si>
    <t>ФБ6-47</t>
  </si>
  <si>
    <t>ФБ6-48</t>
  </si>
  <si>
    <t>ФБ6-49</t>
  </si>
  <si>
    <t>5950-300-300(1000 кг)</t>
  </si>
  <si>
    <t>5050-300-300 (900кг)</t>
  </si>
  <si>
    <t>Плиты перекрытия пустотные 10</t>
  </si>
  <si>
    <t>ПК 24.10-8</t>
  </si>
  <si>
    <t>ПК 26.10-8</t>
  </si>
  <si>
    <t>ПК 29.10-8</t>
  </si>
  <si>
    <t>ПК 30.10-8</t>
  </si>
  <si>
    <t>ПК 31.10-8</t>
  </si>
  <si>
    <t>ПК 32.10-8</t>
  </si>
  <si>
    <t>ПК 33.10-8</t>
  </si>
  <si>
    <t>ПК 35.10-8</t>
  </si>
  <si>
    <t>ПК 36.10-8</t>
  </si>
  <si>
    <t>ПК 37.10-8</t>
  </si>
  <si>
    <t>ПК 38.10-8</t>
  </si>
  <si>
    <t>ПК 39.10-8</t>
  </si>
  <si>
    <t>ПК 40.10-8</t>
  </si>
  <si>
    <t>ПК 41.10-8</t>
  </si>
  <si>
    <t>ПК 42.10-8</t>
  </si>
  <si>
    <t>ПК 43.10-8</t>
  </si>
  <si>
    <t>ПК 44.10-8</t>
  </si>
  <si>
    <t>ПК 45.10-8</t>
  </si>
  <si>
    <t>ПК 46.10-8</t>
  </si>
  <si>
    <t>ПК 47.10-8</t>
  </si>
  <si>
    <t>ПК 51.10-8</t>
  </si>
  <si>
    <t>ПК 52.10-8</t>
  </si>
  <si>
    <t>ПК 54.10-8</t>
  </si>
  <si>
    <t>ПК 56.10-8</t>
  </si>
  <si>
    <t>ПК 57.10-8</t>
  </si>
  <si>
    <t>ПК 58.10-8</t>
  </si>
  <si>
    <t>ПК 60.10-8</t>
  </si>
  <si>
    <t>ПК 61.10-8</t>
  </si>
  <si>
    <t>ПК 63.10-8</t>
  </si>
  <si>
    <t>ПК 18.10-8</t>
  </si>
  <si>
    <t>ПК 59.10-8</t>
  </si>
  <si>
    <t>2580-890-220 (710 кг)</t>
  </si>
  <si>
    <t>2980-890-220 (820 кг)</t>
  </si>
  <si>
    <t>3180-890-220 (870 кг)</t>
  </si>
  <si>
    <t>3480-890-220 (960 кг)</t>
  </si>
  <si>
    <t>3580-890-220 (980 кг)</t>
  </si>
  <si>
    <t>3780-890-220 (1040 кг)</t>
  </si>
  <si>
    <t>3880-890-220 ( 1070кг)</t>
  </si>
  <si>
    <t>3980-890-220 (1120 кг)</t>
  </si>
  <si>
    <t>4180-890-220 ( 1150кг)</t>
  </si>
  <si>
    <t>4380-890-220 (1200 кг)</t>
  </si>
  <si>
    <t>4480-890-220 (1230 кг)</t>
  </si>
  <si>
    <t>4680-890-220 (1290 кг)</t>
  </si>
  <si>
    <t>5080-890-220 (1400кг)</t>
  </si>
  <si>
    <t>5380-890-220 (1480 кг)</t>
  </si>
  <si>
    <t>5580-890-220 ( 1530кг)</t>
  </si>
  <si>
    <t>5980-890-220 ( 1640кг)</t>
  </si>
  <si>
    <t>6280-890-220 ( 1730кг)</t>
  </si>
  <si>
    <t>ПК 21.09-8</t>
  </si>
  <si>
    <t>1880-890-220 (570 кг)</t>
  </si>
  <si>
    <t>2580-990-220 ( 766кг)</t>
  </si>
  <si>
    <t>ПК 27.10-8</t>
  </si>
  <si>
    <t>2680-990-220 ( 795кг)</t>
  </si>
  <si>
    <t>2880-990-220 (853 кг)</t>
  </si>
  <si>
    <t>2980-990-220 ( 882кг)</t>
  </si>
  <si>
    <t>3080-990-220 ( 958кг)</t>
  </si>
  <si>
    <t>3180-990-220 ( 990кг)</t>
  </si>
  <si>
    <t>3280-990-220 (1000 кг)</t>
  </si>
  <si>
    <t>3480-990-220 ( 1027кг)</t>
  </si>
  <si>
    <t>3580-990-220 ( 1055кг)</t>
  </si>
  <si>
    <t>3680-990-220 (1083 кг)</t>
  </si>
  <si>
    <t>3780-990-220 (1111 кг)</t>
  </si>
  <si>
    <t>3880-990-220 ( 1140кг)</t>
  </si>
  <si>
    <t>3980-990-220 (1170 кг)</t>
  </si>
  <si>
    <t>3980-990-220 ( 1200кг)</t>
  </si>
  <si>
    <t>4180-990-220 (1230 кг)</t>
  </si>
  <si>
    <t>4280-990-220 ( 1257кг)</t>
  </si>
  <si>
    <t>4380-990-220 (1284 кг)</t>
  </si>
  <si>
    <t>4480-990-220 ( 1311кг)</t>
  </si>
  <si>
    <t>4580-990-220 (1338 кг)</t>
  </si>
  <si>
    <t>4680-990-220 ( 1365кг)</t>
  </si>
  <si>
    <t>5080-990-220 (1485кг)</t>
  </si>
  <si>
    <t>5180-990-220 ( 1513кг)</t>
  </si>
  <si>
    <t>5380-990-220 ( 1570кг)</t>
  </si>
  <si>
    <t>5580-990-220 ( 1623кг)</t>
  </si>
  <si>
    <t>5980-990-220 (1740 кг)</t>
  </si>
  <si>
    <t>6080-990-220 ( 1768кг)</t>
  </si>
  <si>
    <t>6280-990-220 (1825 кг)</t>
  </si>
  <si>
    <t>1780-990-220 ( 580кг)</t>
  </si>
  <si>
    <t>2380-990-220 (760кг)</t>
  </si>
  <si>
    <t>5880-1490-220 ( 2748 кг)</t>
  </si>
  <si>
    <t>5880-1190-220 ( 2090 кг)</t>
  </si>
  <si>
    <t>5880-990-220 (  1710кг)</t>
  </si>
  <si>
    <t>3630-120-220 (240 кг)</t>
  </si>
  <si>
    <t>1050-350-145 (113 кг.)</t>
  </si>
  <si>
    <t>1200-350-145 (133 кг.)</t>
  </si>
  <si>
    <t>1350-350-145 (150 кг.)</t>
  </si>
  <si>
    <t>1500-350-145 (168 кг.)</t>
  </si>
  <si>
    <t>1650-350-145 (178 кг.)</t>
  </si>
  <si>
    <t>1750-350-145 (192 кг.)</t>
  </si>
  <si>
    <t>2150-350-145 (240 кг.)</t>
  </si>
  <si>
    <t>4750-300-300 (878кг)</t>
  </si>
  <si>
    <t>4450-300-300 (806кг)</t>
  </si>
  <si>
    <t>4300-300-300(725кг)</t>
  </si>
  <si>
    <t xml:space="preserve">  89373159322 менеджер                                     89876190538  диспетчер  </t>
  </si>
  <si>
    <t>5680-1190-220 (2000 кг)</t>
  </si>
  <si>
    <t>5780-1190-220 ( 2060 кг)</t>
  </si>
  <si>
    <t>5680-1490-220 (2575 кг)</t>
  </si>
  <si>
    <t>5780-1490-220 ( 2702 кг)</t>
  </si>
  <si>
    <t>5680-890-220 ( 1560кг)</t>
  </si>
  <si>
    <t>5780-890-220 (  кг)</t>
  </si>
  <si>
    <t>5680-990-220 ( 1650кг)</t>
  </si>
  <si>
    <t>5780-990-220 (  1680кг)</t>
  </si>
  <si>
    <t>3 ПБ18-8п</t>
  </si>
  <si>
    <t xml:space="preserve">3 ПБ18-37п </t>
  </si>
  <si>
    <t>5 ПБ 21-27п</t>
  </si>
  <si>
    <t>5 ПБ 21-37п</t>
  </si>
  <si>
    <t>5 ПБ 25-27п</t>
  </si>
  <si>
    <t>5 ПБ 25-37п</t>
  </si>
  <si>
    <t>ПК 34.12-8</t>
  </si>
  <si>
    <t>ПК 41.12-8</t>
  </si>
  <si>
    <t>3380-1190-220 (1210 кг)</t>
  </si>
  <si>
    <t>3 ПБ 21-37п</t>
  </si>
  <si>
    <t>4080-1190-220 (1640 кг)</t>
  </si>
  <si>
    <t>КЦД 10 (круглое)</t>
  </si>
  <si>
    <t>КЦД 15 (круглое)</t>
  </si>
  <si>
    <t>Контактное лицо:  тел. 8-937-315-93-22</t>
  </si>
  <si>
    <t>Цена без НДС плюс 15 %</t>
  </si>
  <si>
    <t>Цена (с НДС) за 1 шт. (руб)</t>
  </si>
  <si>
    <r>
      <t>5580-1190-220 (</t>
    </r>
    <r>
      <rPr>
        <sz val="14"/>
        <color theme="1"/>
        <rFont val="Calibri"/>
        <family val="2"/>
        <charset val="204"/>
      </rPr>
      <t>~1990</t>
    </r>
    <r>
      <rPr>
        <sz val="14"/>
        <color theme="1"/>
        <rFont val="Times New Roman"/>
        <family val="1"/>
        <charset val="204"/>
      </rPr>
      <t xml:space="preserve"> кг)</t>
    </r>
  </si>
  <si>
    <t>ПК 62.15.8</t>
  </si>
  <si>
    <t>6180-1490-220 (2900 кг)</t>
  </si>
  <si>
    <t>ПК 62.10.8</t>
  </si>
  <si>
    <t>6180-990-220 (1800кг)</t>
  </si>
  <si>
    <t>1700-1700-280 (1625кг)</t>
  </si>
  <si>
    <t>КЦД 20 (квадратное)</t>
  </si>
  <si>
    <t>1980-1190-220 (760 кг)</t>
  </si>
  <si>
    <t>2480-1190-220 (910 кг)</t>
  </si>
  <si>
    <t>1980-1490-220 (955 кг)</t>
  </si>
  <si>
    <t>ПК 25.15-8</t>
  </si>
  <si>
    <t>ПК 20.15-8</t>
  </si>
  <si>
    <t>2480-1490-220 (1192 кг)</t>
  </si>
  <si>
    <t>ПК 20.12-8</t>
  </si>
  <si>
    <t>ПК 25.12-8</t>
  </si>
  <si>
    <t>ПК 34.15.8</t>
  </si>
  <si>
    <t>3380-1490-220 (1601 кг)</t>
  </si>
  <si>
    <t>ПК 41.15-8</t>
  </si>
  <si>
    <t>4080-1490-220 (1915 кг)</t>
  </si>
  <si>
    <t>ПК 50.15-8</t>
  </si>
  <si>
    <t>4980-1490-220 (2360 кг)</t>
  </si>
  <si>
    <t>ПК 25.09-8</t>
  </si>
  <si>
    <t>2480-890-220 (680 кг)</t>
  </si>
  <si>
    <t>2380-890-220 (650 кг)</t>
  </si>
  <si>
    <t>2880-890-220 ( 790 кг)</t>
  </si>
  <si>
    <t>3280-890-220 ( 900 кг)</t>
  </si>
  <si>
    <t>ПК 25.10-8</t>
  </si>
  <si>
    <t>ПК 34.10-8</t>
  </si>
  <si>
    <t>3380-990-220 (1010 кг)</t>
  </si>
  <si>
    <t>ПК 48.09-8</t>
  </si>
  <si>
    <t>4780-890-220 (1300 кг)</t>
  </si>
  <si>
    <t>ПК 48.10-8</t>
  </si>
  <si>
    <t>4780-990-220 (1400 кг)</t>
  </si>
  <si>
    <t>ПК 49.10-8</t>
  </si>
  <si>
    <t>4880-990-220 (1430 кг)</t>
  </si>
  <si>
    <t>ПК 62.09-8</t>
  </si>
  <si>
    <t>6180-890-220 ( кг)</t>
  </si>
  <si>
    <r>
      <t xml:space="preserve">Официальный сайт: </t>
    </r>
    <r>
      <rPr>
        <b/>
        <u/>
        <sz val="16"/>
        <color theme="1"/>
        <rFont val="Times New Roman"/>
        <family val="1"/>
        <charset val="204"/>
      </rPr>
      <t>bz-zhbi.ru</t>
    </r>
  </si>
  <si>
    <t>ПК 20.10-8</t>
  </si>
  <si>
    <t>1980-990-220 ( 630кг)</t>
  </si>
  <si>
    <t>ПРАИС-ЛИСТ</t>
  </si>
  <si>
    <t>Объем ед. изм</t>
  </si>
  <si>
    <t>Цена без НДС за 1 шт. (руб)</t>
  </si>
  <si>
    <t>Балки</t>
  </si>
  <si>
    <t>Дополнение № 1</t>
  </si>
  <si>
    <t xml:space="preserve">В связи с наступлением зимних условий выполнения строительных работ и </t>
  </si>
  <si>
    <t xml:space="preserve">отрицательных температур при изготовлении товарного раствора и товарного бетона </t>
  </si>
  <si>
    <t>применяются специальные морозостойкие добавки</t>
  </si>
  <si>
    <t xml:space="preserve">В этом случае на данную продукцию будут применяться следующие расценки </t>
  </si>
  <si>
    <t>в зависимости от температурного режима</t>
  </si>
  <si>
    <t>Наименование продукции</t>
  </si>
  <si>
    <t>Ед.изм.</t>
  </si>
  <si>
    <t>Цена без НДС, за ед. руб.</t>
  </si>
  <si>
    <t>Цена (с НДС) за ед., руб</t>
  </si>
  <si>
    <t>Раствор строительный (при t= -5 С)</t>
  </si>
  <si>
    <t xml:space="preserve">Раствор строительный М 50 </t>
  </si>
  <si>
    <t>м3</t>
  </si>
  <si>
    <t xml:space="preserve">Раствор строительный М 75 </t>
  </si>
  <si>
    <t xml:space="preserve">Раствор строительный М 100 </t>
  </si>
  <si>
    <t xml:space="preserve">Раствор строительный М 150 </t>
  </si>
  <si>
    <t xml:space="preserve">Раствор строительный М 200 </t>
  </si>
  <si>
    <t>Бетон товарный без щебня (при t= -5 С)</t>
  </si>
  <si>
    <t>Бетон М 100</t>
  </si>
  <si>
    <t>Бетон М 150</t>
  </si>
  <si>
    <t>Бетон М 200</t>
  </si>
  <si>
    <t>Бетон М 250</t>
  </si>
  <si>
    <t>Бетон М 300</t>
  </si>
  <si>
    <t>Бетон М 350</t>
  </si>
  <si>
    <t>Бетон товарный с щебнем (при t= -5 С)</t>
  </si>
  <si>
    <t>Бетон М 100 (с щебнем)</t>
  </si>
  <si>
    <t>Бетон М 150 (с щебнем)</t>
  </si>
  <si>
    <t>Бетон М 200 (с щебнем)</t>
  </si>
  <si>
    <t>Бетон М 250 (с щебнем)</t>
  </si>
  <si>
    <t>Бетон М 300 (с щебнем)</t>
  </si>
  <si>
    <t>Бетон М 350 (с щебнем)</t>
  </si>
  <si>
    <t>Бетон М 400 (с щебнем)</t>
  </si>
  <si>
    <t>Цена ед.</t>
  </si>
  <si>
    <t>Итого за ед.</t>
  </si>
  <si>
    <t>руб.</t>
  </si>
  <si>
    <t>Раствор строительный (при t= -10 С)</t>
  </si>
  <si>
    <t>Бетон товарный без щебня (при t= -10 С)</t>
  </si>
  <si>
    <t>Бетон товарный с щебнем (при t= -10 С)</t>
  </si>
  <si>
    <t>Раствор строительный(при t= -15 С)</t>
  </si>
  <si>
    <t xml:space="preserve">Раствор стоителный М 50 </t>
  </si>
  <si>
    <t xml:space="preserve">Раствор стоителный М 75 </t>
  </si>
  <si>
    <t xml:space="preserve">Раствор стоителный М 100 </t>
  </si>
  <si>
    <t xml:space="preserve">Раствор стротельный М 150 </t>
  </si>
  <si>
    <t xml:space="preserve">Раствор стротельный М 200 </t>
  </si>
  <si>
    <t>Бетон товарный без щебня (при t= -15 С)</t>
  </si>
  <si>
    <t>Бетон товарный с щебнем (при t= -15 С)</t>
  </si>
  <si>
    <t>Раствор строительный (при t= -20 С)</t>
  </si>
  <si>
    <t>Бетон товарный без щебня (при t= -20 С)</t>
  </si>
  <si>
    <t>Бетон товарный с щебнем (при t= -20 С)</t>
  </si>
  <si>
    <t>Раствор строительный (при t= -25 С)</t>
  </si>
  <si>
    <t>Бетон товарный без щебня (при t= -25 С)</t>
  </si>
  <si>
    <t>Бетон товарный с щебнем (при t= -25 С)</t>
  </si>
  <si>
    <t xml:space="preserve">   </t>
  </si>
  <si>
    <t>Бетон товарный (со щебнем)</t>
  </si>
  <si>
    <t>Строительный  раствор</t>
  </si>
  <si>
    <t>Цена (без НДС) за ед., руб</t>
  </si>
  <si>
    <t xml:space="preserve">ДОСТАВКА АВТОТРАНСПОРТОМ </t>
  </si>
  <si>
    <t>Расстояние</t>
  </si>
  <si>
    <t>Тонар</t>
  </si>
  <si>
    <t>КАМАЗ</t>
  </si>
  <si>
    <t>КАМАЗ с прицепом</t>
  </si>
  <si>
    <t>20 тонн</t>
  </si>
  <si>
    <t>13 тонн</t>
  </si>
  <si>
    <t>30 тонн</t>
  </si>
  <si>
    <t>23 тонны</t>
  </si>
  <si>
    <t>по городу</t>
  </si>
  <si>
    <t>до 10 км</t>
  </si>
  <si>
    <t>до 20 км</t>
  </si>
  <si>
    <t>до 30 км</t>
  </si>
  <si>
    <t>до 40 км</t>
  </si>
  <si>
    <t>до 50 км</t>
  </si>
  <si>
    <t>60 км (Бижбуляк)</t>
  </si>
  <si>
    <t>70 км (Туймазы)</t>
  </si>
  <si>
    <t>80 км (Раевка)</t>
  </si>
  <si>
    <t>90 км (Давлеканово)</t>
  </si>
  <si>
    <t>100 км (К.Мияки)</t>
  </si>
  <si>
    <t xml:space="preserve"> 130 км (Матвеевка)</t>
  </si>
  <si>
    <t>140 км (Чишмы)</t>
  </si>
  <si>
    <t>150 км</t>
  </si>
  <si>
    <t>200 км (Уфа)</t>
  </si>
  <si>
    <t>210 км (Бугуруслан)</t>
  </si>
  <si>
    <t>230 км Иглинский район</t>
  </si>
  <si>
    <t>240 км Иглино</t>
  </si>
  <si>
    <t>Миксер</t>
  </si>
  <si>
    <t>до 60 км (Бижбуляк)</t>
  </si>
  <si>
    <t>до 70 км (Туймазы)</t>
  </si>
  <si>
    <t>до 80 км (Раевка)</t>
  </si>
  <si>
    <t>до 90 км (Давлеканово)</t>
  </si>
  <si>
    <t>до 100 км (К.Мияки)</t>
  </si>
  <si>
    <t>до 110 км (стерлибашево)</t>
  </si>
  <si>
    <t>до 130 км (Матвеевка)</t>
  </si>
  <si>
    <t>7м3</t>
  </si>
  <si>
    <t xml:space="preserve">Товарный бетон </t>
  </si>
  <si>
    <t>Бетон товарный (на ПГС)</t>
  </si>
  <si>
    <t xml:space="preserve"> КО6</t>
  </si>
  <si>
    <t>ФЛ 24.8-2</t>
  </si>
  <si>
    <t>ФЛ 24.12-2</t>
  </si>
  <si>
    <t>1180-2400-500(2280 кг)</t>
  </si>
  <si>
    <t>780-2400-500 (1450 кг.)</t>
  </si>
  <si>
    <t>ФЛ 28.8-2</t>
  </si>
  <si>
    <t>ФЛ 28.12-2</t>
  </si>
  <si>
    <t>780-2800-500 (1800кг)</t>
  </si>
  <si>
    <t>1180-2800-500 (2830кг)</t>
  </si>
  <si>
    <t>ФЛ 32.8-2</t>
  </si>
  <si>
    <t>780-3200-500 (2050кг)</t>
  </si>
  <si>
    <t>ФЛ 32.12-2</t>
  </si>
  <si>
    <t>1180-3200-500 (3230кг)</t>
  </si>
  <si>
    <t>ФЛ 24.8-3</t>
  </si>
  <si>
    <t>ФЛ 24.12-3</t>
  </si>
  <si>
    <t>ФЛ 28.8-3</t>
  </si>
  <si>
    <t>ФЛ 28.12-3</t>
  </si>
  <si>
    <t>ФЛ 32.8-3</t>
  </si>
  <si>
    <t>ФЛ 32.12-3</t>
  </si>
  <si>
    <t>ФЛ 24.8-4</t>
  </si>
  <si>
    <t>ФЛ 24.12-4</t>
  </si>
  <si>
    <t>ФЛ 28.8-4</t>
  </si>
  <si>
    <t>ФЛ 28.12-4</t>
  </si>
  <si>
    <t>ФЛ 32.8-4</t>
  </si>
  <si>
    <t>ФЛ 32.12-4</t>
  </si>
  <si>
    <t>5м3</t>
  </si>
  <si>
    <t>23 тонн</t>
  </si>
  <si>
    <t>4 тонны</t>
  </si>
  <si>
    <t>85 км (Абдулино)</t>
  </si>
  <si>
    <t xml:space="preserve">Фискран </t>
  </si>
  <si>
    <t>2210-2210-150 (1860 кг)</t>
  </si>
  <si>
    <t>до З М3</t>
  </si>
  <si>
    <t>7 м3</t>
  </si>
  <si>
    <t xml:space="preserve"> </t>
  </si>
  <si>
    <t>от 1 марта   2025года</t>
  </si>
  <si>
    <t>ПК 50.10-8</t>
  </si>
  <si>
    <t>ПК 28.10-8</t>
  </si>
  <si>
    <t>ОП 5.2</t>
  </si>
  <si>
    <t>2780-990-220 (825 кг)</t>
  </si>
  <si>
    <t>2480-990-220 (762  кг)</t>
  </si>
  <si>
    <t>4980-990-220 (1450кг)</t>
  </si>
  <si>
    <t>ОП 5.4</t>
  </si>
  <si>
    <t>510-380-140 (70 кг)</t>
  </si>
  <si>
    <t>510-250-140 (50 кг)</t>
  </si>
  <si>
    <t>Длинномер</t>
  </si>
  <si>
    <t xml:space="preserve">тел. (8-34786)  5-34-14 </t>
  </si>
  <si>
    <t xml:space="preserve"> чайковка </t>
  </si>
  <si>
    <t>передержка</t>
  </si>
  <si>
    <t>за 1 час</t>
  </si>
  <si>
    <t>передержка со 2 часа 2500-00  руб.с НДС</t>
  </si>
  <si>
    <t>01.03.2025г</t>
  </si>
  <si>
    <t>1 марта  2025 г.</t>
  </si>
</sst>
</file>

<file path=xl/styles.xml><?xml version="1.0" encoding="utf-8"?>
<styleSheet xmlns="http://schemas.openxmlformats.org/spreadsheetml/2006/main">
  <numFmts count="1">
    <numFmt numFmtId="164" formatCode="0.000"/>
  </numFmts>
  <fonts count="3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20"/>
      <color theme="4" tint="-0.249977111117893"/>
      <name val="Times New Roman"/>
      <family val="1"/>
      <charset val="204"/>
    </font>
    <font>
      <b/>
      <sz val="20"/>
      <color theme="3" tint="-0.249977111117893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12"/>
      <color theme="3" tint="-0.249977111117893"/>
      <name val="Times New Roman"/>
      <family val="1"/>
      <charset val="204"/>
    </font>
    <font>
      <b/>
      <sz val="14"/>
      <color theme="4" tint="-0.49998474074526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sz val="14"/>
      <color theme="1"/>
      <name val="Calibri"/>
      <family val="2"/>
      <charset val="204"/>
    </font>
    <font>
      <sz val="11"/>
      <color theme="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u/>
      <sz val="16"/>
      <color rgb="FFFF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i/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4">
    <xf numFmtId="0" fontId="0" fillId="0" borderId="0" xfId="0"/>
    <xf numFmtId="0" fontId="1" fillId="0" borderId="0" xfId="0" applyFont="1"/>
    <xf numFmtId="2" fontId="1" fillId="0" borderId="0" xfId="0" applyNumberFormat="1" applyFont="1"/>
    <xf numFmtId="2" fontId="0" fillId="0" borderId="0" xfId="0" applyNumberFormat="1"/>
    <xf numFmtId="0" fontId="0" fillId="0" borderId="0" xfId="0" applyBorder="1"/>
    <xf numFmtId="0" fontId="1" fillId="0" borderId="0" xfId="0" applyFont="1" applyAlignment="1">
      <alignment horizontal="right"/>
    </xf>
    <xf numFmtId="0" fontId="1" fillId="0" borderId="0" xfId="0" applyFont="1" applyAlignment="1"/>
    <xf numFmtId="0" fontId="8" fillId="3" borderId="0" xfId="0" applyFont="1" applyFill="1" applyAlignment="1"/>
    <xf numFmtId="0" fontId="11" fillId="0" borderId="0" xfId="0" applyFont="1" applyAlignment="1">
      <alignment horizontal="right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/>
    <xf numFmtId="0" fontId="2" fillId="6" borderId="9" xfId="0" applyFont="1" applyFill="1" applyBorder="1" applyAlignment="1">
      <alignment horizontal="center"/>
    </xf>
    <xf numFmtId="2" fontId="5" fillId="6" borderId="9" xfId="0" applyNumberFormat="1" applyFont="1" applyFill="1" applyBorder="1" applyAlignment="1">
      <alignment horizontal="center"/>
    </xf>
    <xf numFmtId="2" fontId="4" fillId="6" borderId="5" xfId="0" applyNumberFormat="1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2" fontId="3" fillId="6" borderId="17" xfId="0" applyNumberFormat="1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5" fillId="0" borderId="19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2" fontId="18" fillId="0" borderId="1" xfId="0" applyNumberFormat="1" applyFont="1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center"/>
    </xf>
    <xf numFmtId="0" fontId="14" fillId="0" borderId="41" xfId="0" applyFont="1" applyBorder="1" applyAlignment="1">
      <alignment horizontal="left"/>
    </xf>
    <xf numFmtId="0" fontId="14" fillId="0" borderId="24" xfId="0" applyFont="1" applyBorder="1" applyAlignment="1">
      <alignment horizontal="left"/>
    </xf>
    <xf numFmtId="0" fontId="14" fillId="0" borderId="25" xfId="0" applyFont="1" applyBorder="1" applyAlignment="1">
      <alignment horizontal="left"/>
    </xf>
    <xf numFmtId="0" fontId="2" fillId="0" borderId="0" xfId="0" applyFont="1" applyAlignment="1"/>
    <xf numFmtId="0" fontId="24" fillId="0" borderId="0" xfId="0" applyFont="1"/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2" fontId="22" fillId="0" borderId="0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2" fontId="22" fillId="0" borderId="49" xfId="0" applyNumberFormat="1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2" fillId="2" borderId="9" xfId="0" applyFont="1" applyFill="1" applyBorder="1" applyAlignment="1">
      <alignment horizontal="center"/>
    </xf>
    <xf numFmtId="0" fontId="22" fillId="2" borderId="44" xfId="0" applyFont="1" applyFill="1" applyBorder="1" applyAlignment="1">
      <alignment horizontal="center"/>
    </xf>
    <xf numFmtId="0" fontId="6" fillId="2" borderId="17" xfId="0" applyFont="1" applyFill="1" applyBorder="1"/>
    <xf numFmtId="0" fontId="22" fillId="2" borderId="17" xfId="0" applyFont="1" applyFill="1" applyBorder="1" applyAlignment="1">
      <alignment horizontal="center"/>
    </xf>
    <xf numFmtId="0" fontId="22" fillId="2" borderId="45" xfId="0" applyFont="1" applyFill="1" applyBorder="1" applyAlignment="1">
      <alignment horizontal="center"/>
    </xf>
    <xf numFmtId="0" fontId="6" fillId="0" borderId="19" xfId="0" applyFont="1" applyBorder="1" applyAlignment="1">
      <alignment horizontal="center"/>
    </xf>
    <xf numFmtId="2" fontId="6" fillId="0" borderId="19" xfId="0" applyNumberFormat="1" applyFont="1" applyBorder="1" applyAlignment="1">
      <alignment horizontal="center"/>
    </xf>
    <xf numFmtId="2" fontId="22" fillId="0" borderId="20" xfId="0" applyNumberFormat="1" applyFont="1" applyBorder="1" applyAlignment="1">
      <alignment horizontal="center"/>
    </xf>
    <xf numFmtId="0" fontId="14" fillId="8" borderId="9" xfId="0" applyFont="1" applyFill="1" applyBorder="1" applyAlignment="1">
      <alignment horizontal="center"/>
    </xf>
    <xf numFmtId="0" fontId="15" fillId="8" borderId="17" xfId="0" applyFont="1" applyFill="1" applyBorder="1"/>
    <xf numFmtId="2" fontId="15" fillId="0" borderId="2" xfId="0" applyNumberFormat="1" applyFont="1" applyBorder="1" applyAlignment="1">
      <alignment horizontal="center"/>
    </xf>
    <xf numFmtId="2" fontId="14" fillId="0" borderId="2" xfId="0" applyNumberFormat="1" applyFont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2" fillId="0" borderId="20" xfId="0" applyNumberFormat="1" applyFont="1" applyBorder="1" applyAlignment="1">
      <alignment horizontal="center" wrapText="1"/>
    </xf>
    <xf numFmtId="0" fontId="29" fillId="0" borderId="1" xfId="0" applyFont="1" applyBorder="1" applyAlignment="1">
      <alignment horizontal="center"/>
    </xf>
    <xf numFmtId="0" fontId="22" fillId="0" borderId="52" xfId="0" applyFont="1" applyBorder="1" applyAlignment="1">
      <alignment horizontal="center"/>
    </xf>
    <xf numFmtId="2" fontId="6" fillId="0" borderId="1" xfId="0" applyNumberFormat="1" applyFont="1" applyBorder="1" applyAlignment="1">
      <alignment wrapText="1"/>
    </xf>
    <xf numFmtId="2" fontId="30" fillId="0" borderId="1" xfId="0" applyNumberFormat="1" applyFont="1" applyBorder="1" applyAlignment="1">
      <alignment wrapText="1"/>
    </xf>
    <xf numFmtId="2" fontId="6" fillId="0" borderId="52" xfId="0" applyNumberFormat="1" applyFont="1" applyBorder="1" applyAlignment="1">
      <alignment wrapText="1"/>
    </xf>
    <xf numFmtId="2" fontId="6" fillId="0" borderId="33" xfId="0" applyNumberFormat="1" applyFont="1" applyBorder="1"/>
    <xf numFmtId="2" fontId="30" fillId="0" borderId="33" xfId="0" applyNumberFormat="1" applyFont="1" applyBorder="1"/>
    <xf numFmtId="2" fontId="6" fillId="0" borderId="53" xfId="0" applyNumberFormat="1" applyFont="1" applyBorder="1"/>
    <xf numFmtId="2" fontId="0" fillId="0" borderId="1" xfId="0" applyNumberFormat="1" applyBorder="1"/>
    <xf numFmtId="2" fontId="31" fillId="0" borderId="1" xfId="0" applyNumberFormat="1" applyFont="1" applyBorder="1"/>
    <xf numFmtId="0" fontId="3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 wrapText="1"/>
    </xf>
    <xf numFmtId="0" fontId="17" fillId="0" borderId="0" xfId="0" applyFont="1" applyBorder="1" applyAlignment="1">
      <alignment horizontal="center"/>
    </xf>
    <xf numFmtId="2" fontId="0" fillId="0" borderId="0" xfId="0" applyNumberFormat="1" applyBorder="1" applyAlignment="1">
      <alignment wrapText="1"/>
    </xf>
    <xf numFmtId="2" fontId="1" fillId="0" borderId="1" xfId="0" applyNumberFormat="1" applyFont="1" applyBorder="1" applyAlignment="1">
      <alignment horizontal="center"/>
    </xf>
    <xf numFmtId="164" fontId="15" fillId="0" borderId="1" xfId="0" applyNumberFormat="1" applyFont="1" applyBorder="1" applyAlignment="1">
      <alignment horizontal="center"/>
    </xf>
    <xf numFmtId="0" fontId="18" fillId="0" borderId="41" xfId="0" applyFont="1" applyBorder="1"/>
    <xf numFmtId="164" fontId="15" fillId="0" borderId="14" xfId="0" applyNumberFormat="1" applyFont="1" applyBorder="1" applyAlignment="1">
      <alignment horizontal="center"/>
    </xf>
    <xf numFmtId="2" fontId="15" fillId="0" borderId="14" xfId="0" applyNumberFormat="1" applyFont="1" applyBorder="1" applyAlignment="1">
      <alignment horizontal="center"/>
    </xf>
    <xf numFmtId="2" fontId="15" fillId="0" borderId="33" xfId="0" applyNumberFormat="1" applyFont="1" applyBorder="1" applyAlignment="1">
      <alignment horizontal="center"/>
    </xf>
    <xf numFmtId="0" fontId="18" fillId="0" borderId="42" xfId="0" applyFont="1" applyBorder="1"/>
    <xf numFmtId="2" fontId="15" fillId="0" borderId="19" xfId="0" applyNumberFormat="1" applyFont="1" applyBorder="1" applyAlignment="1">
      <alignment horizontal="center"/>
    </xf>
    <xf numFmtId="2" fontId="15" fillId="0" borderId="20" xfId="0" applyNumberFormat="1" applyFont="1" applyBorder="1" applyAlignment="1">
      <alignment horizontal="center"/>
    </xf>
    <xf numFmtId="0" fontId="15" fillId="0" borderId="0" xfId="0" applyFont="1" applyBorder="1"/>
    <xf numFmtId="0" fontId="15" fillId="0" borderId="13" xfId="0" applyFont="1" applyBorder="1"/>
    <xf numFmtId="0" fontId="14" fillId="0" borderId="35" xfId="0" applyFont="1" applyBorder="1" applyAlignment="1">
      <alignment horizontal="left"/>
    </xf>
    <xf numFmtId="0" fontId="15" fillId="2" borderId="41" xfId="0" applyFont="1" applyFill="1" applyBorder="1" applyAlignment="1">
      <alignment horizontal="center"/>
    </xf>
    <xf numFmtId="2" fontId="15" fillId="0" borderId="25" xfId="0" applyNumberFormat="1" applyFont="1" applyBorder="1" applyAlignment="1">
      <alignment horizontal="center"/>
    </xf>
    <xf numFmtId="0" fontId="15" fillId="0" borderId="41" xfId="0" applyFont="1" applyBorder="1"/>
    <xf numFmtId="0" fontId="14" fillId="0" borderId="37" xfId="0" applyFont="1" applyBorder="1" applyAlignment="1">
      <alignment horizontal="left"/>
    </xf>
    <xf numFmtId="0" fontId="14" fillId="0" borderId="38" xfId="0" applyFont="1" applyBorder="1" applyAlignment="1">
      <alignment horizontal="left"/>
    </xf>
    <xf numFmtId="0" fontId="14" fillId="0" borderId="39" xfId="0" applyFont="1" applyBorder="1" applyAlignment="1">
      <alignment horizontal="left"/>
    </xf>
    <xf numFmtId="2" fontId="15" fillId="0" borderId="33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left"/>
    </xf>
    <xf numFmtId="2" fontId="15" fillId="0" borderId="41" xfId="0" applyNumberFormat="1" applyFont="1" applyBorder="1" applyAlignment="1">
      <alignment horizontal="center"/>
    </xf>
    <xf numFmtId="0" fontId="14" fillId="0" borderId="33" xfId="0" applyFont="1" applyBorder="1" applyAlignment="1">
      <alignment horizontal="center" textRotation="90"/>
    </xf>
    <xf numFmtId="164" fontId="15" fillId="0" borderId="1" xfId="0" applyNumberFormat="1" applyFont="1" applyFill="1" applyBorder="1" applyAlignment="1">
      <alignment horizontal="center"/>
    </xf>
    <xf numFmtId="2" fontId="15" fillId="0" borderId="1" xfId="0" applyNumberFormat="1" applyFont="1" applyFill="1" applyBorder="1" applyAlignment="1">
      <alignment horizontal="center"/>
    </xf>
    <xf numFmtId="0" fontId="18" fillId="0" borderId="0" xfId="0" applyFont="1" applyBorder="1"/>
    <xf numFmtId="164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/>
    </xf>
    <xf numFmtId="2" fontId="15" fillId="0" borderId="5" xfId="0" applyNumberFormat="1" applyFont="1" applyBorder="1" applyAlignment="1">
      <alignment horizontal="center"/>
    </xf>
    <xf numFmtId="2" fontId="15" fillId="0" borderId="3" xfId="0" applyNumberFormat="1" applyFont="1" applyBorder="1" applyAlignment="1">
      <alignment horizontal="center"/>
    </xf>
    <xf numFmtId="0" fontId="15" fillId="0" borderId="3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8" fillId="0" borderId="13" xfId="0" applyFont="1" applyBorder="1"/>
    <xf numFmtId="0" fontId="15" fillId="2" borderId="13" xfId="0" applyFont="1" applyFill="1" applyBorder="1" applyAlignment="1">
      <alignment horizontal="center"/>
    </xf>
    <xf numFmtId="0" fontId="18" fillId="0" borderId="0" xfId="0" applyFont="1"/>
    <xf numFmtId="0" fontId="33" fillId="5" borderId="0" xfId="0" applyFont="1" applyFill="1" applyBorder="1" applyAlignment="1">
      <alignment horizontal="center"/>
    </xf>
    <xf numFmtId="164" fontId="15" fillId="0" borderId="33" xfId="0" applyNumberFormat="1" applyFont="1" applyBorder="1" applyAlignment="1">
      <alignment horizontal="center"/>
    </xf>
    <xf numFmtId="2" fontId="18" fillId="0" borderId="33" xfId="0" applyNumberFormat="1" applyFont="1" applyBorder="1"/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5" fillId="0" borderId="0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center"/>
    </xf>
    <xf numFmtId="2" fontId="18" fillId="0" borderId="0" xfId="0" applyNumberFormat="1" applyFont="1" applyBorder="1"/>
    <xf numFmtId="2" fontId="18" fillId="0" borderId="4" xfId="0" applyNumberFormat="1" applyFont="1" applyBorder="1"/>
    <xf numFmtId="0" fontId="18" fillId="0" borderId="1" xfId="0" applyFont="1" applyBorder="1"/>
    <xf numFmtId="2" fontId="1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14" fillId="0" borderId="24" xfId="0" applyFont="1" applyBorder="1" applyAlignment="1">
      <alignment horizontal="left"/>
    </xf>
    <xf numFmtId="0" fontId="14" fillId="0" borderId="25" xfId="0" applyFont="1" applyBorder="1" applyAlignment="1">
      <alignment horizontal="left"/>
    </xf>
    <xf numFmtId="0" fontId="14" fillId="0" borderId="41" xfId="0" applyFont="1" applyBorder="1" applyAlignment="1">
      <alignment horizontal="left"/>
    </xf>
    <xf numFmtId="2" fontId="18" fillId="7" borderId="1" xfId="0" applyNumberFormat="1" applyFont="1" applyFill="1" applyBorder="1"/>
    <xf numFmtId="0" fontId="15" fillId="7" borderId="1" xfId="0" applyFont="1" applyFill="1" applyBorder="1" applyAlignment="1">
      <alignment horizontal="center"/>
    </xf>
    <xf numFmtId="2" fontId="15" fillId="7" borderId="1" xfId="0" applyNumberFormat="1" applyFont="1" applyFill="1" applyBorder="1" applyAlignment="1">
      <alignment horizontal="center"/>
    </xf>
    <xf numFmtId="164" fontId="15" fillId="7" borderId="1" xfId="0" applyNumberFormat="1" applyFont="1" applyFill="1" applyBorder="1" applyAlignment="1">
      <alignment horizontal="center"/>
    </xf>
    <xf numFmtId="0" fontId="18" fillId="7" borderId="41" xfId="0" applyFont="1" applyFill="1" applyBorder="1"/>
    <xf numFmtId="0" fontId="0" fillId="7" borderId="0" xfId="0" applyFill="1"/>
    <xf numFmtId="0" fontId="2" fillId="0" borderId="19" xfId="0" applyFont="1" applyBorder="1" applyAlignment="1">
      <alignment horizontal="center"/>
    </xf>
    <xf numFmtId="0" fontId="18" fillId="7" borderId="0" xfId="0" applyFont="1" applyFill="1" applyBorder="1"/>
    <xf numFmtId="0" fontId="18" fillId="7" borderId="1" xfId="0" applyFont="1" applyFill="1" applyBorder="1"/>
    <xf numFmtId="0" fontId="18" fillId="7" borderId="0" xfId="0" applyFont="1" applyFill="1"/>
    <xf numFmtId="2" fontId="22" fillId="7" borderId="49" xfId="0" applyNumberFormat="1" applyFont="1" applyFill="1" applyBorder="1" applyAlignment="1">
      <alignment horizontal="center"/>
    </xf>
    <xf numFmtId="0" fontId="34" fillId="0" borderId="0" xfId="0" applyFont="1"/>
    <xf numFmtId="0" fontId="14" fillId="7" borderId="35" xfId="0" applyFont="1" applyFill="1" applyBorder="1" applyAlignment="1">
      <alignment horizontal="left"/>
    </xf>
    <xf numFmtId="0" fontId="14" fillId="7" borderId="24" xfId="0" applyFont="1" applyFill="1" applyBorder="1" applyAlignment="1">
      <alignment horizontal="left"/>
    </xf>
    <xf numFmtId="0" fontId="14" fillId="7" borderId="25" xfId="0" applyFont="1" applyFill="1" applyBorder="1" applyAlignment="1">
      <alignment horizontal="left"/>
    </xf>
    <xf numFmtId="164" fontId="15" fillId="0" borderId="33" xfId="0" applyNumberFormat="1" applyFont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left"/>
    </xf>
    <xf numFmtId="0" fontId="14" fillId="0" borderId="24" xfId="0" applyFont="1" applyBorder="1" applyAlignment="1">
      <alignment horizontal="left"/>
    </xf>
    <xf numFmtId="0" fontId="14" fillId="0" borderId="25" xfId="0" applyFont="1" applyBorder="1" applyAlignment="1">
      <alignment horizontal="left"/>
    </xf>
    <xf numFmtId="0" fontId="33" fillId="4" borderId="11" xfId="0" applyFont="1" applyFill="1" applyBorder="1" applyAlignment="1">
      <alignment horizontal="center"/>
    </xf>
    <xf numFmtId="0" fontId="33" fillId="4" borderId="0" xfId="0" applyFont="1" applyFill="1" applyBorder="1" applyAlignment="1">
      <alignment horizontal="center"/>
    </xf>
    <xf numFmtId="0" fontId="33" fillId="4" borderId="4" xfId="0" applyFont="1" applyFill="1" applyBorder="1" applyAlignment="1">
      <alignment horizontal="center"/>
    </xf>
    <xf numFmtId="0" fontId="33" fillId="7" borderId="11" xfId="0" applyFont="1" applyFill="1" applyBorder="1" applyAlignment="1">
      <alignment horizontal="center"/>
    </xf>
    <xf numFmtId="0" fontId="33" fillId="7" borderId="0" xfId="0" applyFont="1" applyFill="1" applyBorder="1" applyAlignment="1">
      <alignment horizontal="center"/>
    </xf>
    <xf numFmtId="0" fontId="33" fillId="7" borderId="4" xfId="0" applyFont="1" applyFill="1" applyBorder="1" applyAlignment="1">
      <alignment horizontal="center"/>
    </xf>
    <xf numFmtId="2" fontId="15" fillId="0" borderId="33" xfId="0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8" fillId="0" borderId="33" xfId="0" applyNumberFormat="1" applyFont="1" applyBorder="1" applyAlignment="1">
      <alignment horizontal="right"/>
    </xf>
    <xf numFmtId="2" fontId="18" fillId="0" borderId="2" xfId="0" applyNumberFormat="1" applyFont="1" applyBorder="1" applyAlignment="1">
      <alignment horizontal="right"/>
    </xf>
    <xf numFmtId="0" fontId="14" fillId="0" borderId="41" xfId="0" applyFont="1" applyBorder="1" applyAlignment="1">
      <alignment horizontal="left"/>
    </xf>
    <xf numFmtId="0" fontId="14" fillId="0" borderId="37" xfId="0" applyFont="1" applyBorder="1" applyAlignment="1">
      <alignment horizontal="left"/>
    </xf>
    <xf numFmtId="0" fontId="14" fillId="0" borderId="38" xfId="0" applyFont="1" applyBorder="1" applyAlignment="1">
      <alignment horizontal="left"/>
    </xf>
    <xf numFmtId="0" fontId="14" fillId="0" borderId="39" xfId="0" applyFont="1" applyBorder="1" applyAlignment="1">
      <alignment horizontal="left"/>
    </xf>
    <xf numFmtId="0" fontId="21" fillId="7" borderId="1" xfId="0" applyFont="1" applyFill="1" applyBorder="1" applyAlignment="1">
      <alignment horizontal="center"/>
    </xf>
    <xf numFmtId="0" fontId="33" fillId="5" borderId="0" xfId="0" applyFont="1" applyFill="1" applyBorder="1" applyAlignment="1">
      <alignment horizontal="center"/>
    </xf>
    <xf numFmtId="0" fontId="33" fillId="5" borderId="4" xfId="0" applyFont="1" applyFill="1" applyBorder="1" applyAlignment="1">
      <alignment horizontal="center"/>
    </xf>
    <xf numFmtId="0" fontId="33" fillId="4" borderId="3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4" fillId="7" borderId="1" xfId="0" applyFont="1" applyFill="1" applyBorder="1" applyAlignment="1">
      <alignment horizontal="left"/>
    </xf>
    <xf numFmtId="0" fontId="14" fillId="7" borderId="41" xfId="0" applyFont="1" applyFill="1" applyBorder="1" applyAlignment="1">
      <alignment horizontal="left"/>
    </xf>
    <xf numFmtId="0" fontId="33" fillId="7" borderId="3" xfId="0" applyFont="1" applyFill="1" applyBorder="1" applyAlignment="1">
      <alignment horizontal="center"/>
    </xf>
    <xf numFmtId="0" fontId="14" fillId="0" borderId="43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9" xfId="0" applyFont="1" applyBorder="1" applyAlignment="1">
      <alignment horizontal="left"/>
    </xf>
    <xf numFmtId="0" fontId="33" fillId="4" borderId="41" xfId="0" applyFont="1" applyFill="1" applyBorder="1" applyAlignment="1">
      <alignment horizontal="center"/>
    </xf>
    <xf numFmtId="0" fontId="33" fillId="4" borderId="24" xfId="0" applyFont="1" applyFill="1" applyBorder="1" applyAlignment="1">
      <alignment horizontal="center"/>
    </xf>
    <xf numFmtId="0" fontId="33" fillId="4" borderId="25" xfId="0" applyFont="1" applyFill="1" applyBorder="1" applyAlignment="1">
      <alignment horizontal="center"/>
    </xf>
    <xf numFmtId="0" fontId="14" fillId="0" borderId="36" xfId="0" applyFont="1" applyBorder="1" applyAlignment="1">
      <alignment horizontal="center" textRotation="90"/>
    </xf>
    <xf numFmtId="0" fontId="14" fillId="0" borderId="21" xfId="0" applyFont="1" applyBorder="1" applyAlignment="1">
      <alignment horizontal="center" textRotation="90"/>
    </xf>
    <xf numFmtId="0" fontId="14" fillId="0" borderId="15" xfId="0" applyFont="1" applyBorder="1" applyAlignment="1">
      <alignment horizontal="center" textRotation="90"/>
    </xf>
    <xf numFmtId="0" fontId="14" fillId="0" borderId="22" xfId="0" applyFont="1" applyBorder="1" applyAlignment="1">
      <alignment horizontal="left"/>
    </xf>
    <xf numFmtId="0" fontId="14" fillId="0" borderId="23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4" fillId="0" borderId="41" xfId="0" applyFont="1" applyBorder="1" applyAlignment="1"/>
    <xf numFmtId="0" fontId="14" fillId="0" borderId="25" xfId="0" applyFont="1" applyBorder="1" applyAlignment="1"/>
    <xf numFmtId="0" fontId="14" fillId="0" borderId="42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4" fillId="0" borderId="26" xfId="0" applyFont="1" applyBorder="1" applyAlignment="1">
      <alignment horizontal="left"/>
    </xf>
    <xf numFmtId="0" fontId="12" fillId="5" borderId="0" xfId="0" applyFont="1" applyFill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0" fillId="6" borderId="7" xfId="0" applyFill="1" applyBorder="1"/>
    <xf numFmtId="0" fontId="3" fillId="6" borderId="3" xfId="0" applyFont="1" applyFill="1" applyBorder="1" applyAlignment="1">
      <alignment horizontal="center"/>
    </xf>
    <xf numFmtId="0" fontId="0" fillId="6" borderId="0" xfId="0" applyFill="1" applyBorder="1"/>
    <xf numFmtId="0" fontId="13" fillId="0" borderId="13" xfId="0" applyFont="1" applyBorder="1" applyAlignment="1">
      <alignment horizontal="center"/>
    </xf>
    <xf numFmtId="0" fontId="1" fillId="0" borderId="0" xfId="0" applyFont="1" applyAlignment="1"/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2" fontId="22" fillId="6" borderId="9" xfId="0" applyNumberFormat="1" applyFont="1" applyFill="1" applyBorder="1" applyAlignment="1">
      <alignment horizontal="center" wrapText="1"/>
    </xf>
    <xf numFmtId="2" fontId="22" fillId="6" borderId="5" xfId="0" applyNumberFormat="1" applyFont="1" applyFill="1" applyBorder="1" applyAlignment="1">
      <alignment horizontal="center" wrapText="1"/>
    </xf>
    <xf numFmtId="2" fontId="22" fillId="6" borderId="17" xfId="0" applyNumberFormat="1" applyFont="1" applyFill="1" applyBorder="1" applyAlignment="1">
      <alignment horizontal="center" wrapText="1"/>
    </xf>
    <xf numFmtId="0" fontId="2" fillId="6" borderId="9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16" fillId="4" borderId="11" xfId="0" applyFont="1" applyFill="1" applyBorder="1" applyAlignment="1">
      <alignment horizontal="center"/>
    </xf>
    <xf numFmtId="0" fontId="16" fillId="4" borderId="0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/>
    </xf>
    <xf numFmtId="2" fontId="17" fillId="6" borderId="33" xfId="0" applyNumberFormat="1" applyFont="1" applyFill="1" applyBorder="1" applyAlignment="1">
      <alignment horizontal="center" vertical="top" wrapText="1"/>
    </xf>
    <xf numFmtId="2" fontId="17" fillId="6" borderId="5" xfId="0" applyNumberFormat="1" applyFont="1" applyFill="1" applyBorder="1" applyAlignment="1">
      <alignment horizontal="center" vertical="top" wrapText="1"/>
    </xf>
    <xf numFmtId="2" fontId="17" fillId="6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>
      <alignment horizontal="center"/>
    </xf>
    <xf numFmtId="0" fontId="33" fillId="4" borderId="30" xfId="0" applyFont="1" applyFill="1" applyBorder="1" applyAlignment="1">
      <alignment horizontal="center"/>
    </xf>
    <xf numFmtId="0" fontId="33" fillId="4" borderId="31" xfId="0" applyFont="1" applyFill="1" applyBorder="1" applyAlignment="1">
      <alignment horizontal="center"/>
    </xf>
    <xf numFmtId="0" fontId="33" fillId="4" borderId="32" xfId="0" applyFont="1" applyFill="1" applyBorder="1" applyAlignment="1">
      <alignment horizontal="center"/>
    </xf>
    <xf numFmtId="0" fontId="14" fillId="5" borderId="24" xfId="0" applyFont="1" applyFill="1" applyBorder="1" applyAlignment="1">
      <alignment horizontal="center"/>
    </xf>
    <xf numFmtId="0" fontId="14" fillId="5" borderId="25" xfId="0" applyFont="1" applyFill="1" applyBorder="1" applyAlignment="1">
      <alignment horizontal="center"/>
    </xf>
    <xf numFmtId="0" fontId="14" fillId="0" borderId="41" xfId="0" applyFont="1" applyBorder="1" applyAlignment="1">
      <alignment horizontal="left" wrapText="1"/>
    </xf>
    <xf numFmtId="0" fontId="14" fillId="0" borderId="24" xfId="0" applyFont="1" applyBorder="1" applyAlignment="1">
      <alignment horizontal="left" wrapText="1"/>
    </xf>
    <xf numFmtId="0" fontId="14" fillId="0" borderId="25" xfId="0" applyFont="1" applyBorder="1" applyAlignment="1">
      <alignment horizontal="left" wrapText="1"/>
    </xf>
    <xf numFmtId="0" fontId="14" fillId="0" borderId="42" xfId="0" applyFont="1" applyBorder="1" applyAlignment="1">
      <alignment horizontal="left"/>
    </xf>
    <xf numFmtId="0" fontId="14" fillId="0" borderId="36" xfId="0" applyFont="1" applyFill="1" applyBorder="1" applyAlignment="1">
      <alignment horizontal="center" textRotation="90"/>
    </xf>
    <xf numFmtId="0" fontId="14" fillId="0" borderId="21" xfId="0" applyFont="1" applyFill="1" applyBorder="1" applyAlignment="1">
      <alignment horizontal="center" textRotation="90"/>
    </xf>
    <xf numFmtId="0" fontId="14" fillId="0" borderId="15" xfId="0" applyFont="1" applyFill="1" applyBorder="1" applyAlignment="1">
      <alignment horizontal="center" textRotation="90"/>
    </xf>
    <xf numFmtId="0" fontId="14" fillId="0" borderId="41" xfId="0" applyFont="1" applyFill="1" applyBorder="1" applyAlignment="1">
      <alignment horizontal="left"/>
    </xf>
    <xf numFmtId="0" fontId="14" fillId="0" borderId="25" xfId="0" applyFont="1" applyFill="1" applyBorder="1" applyAlignment="1">
      <alignment horizontal="left"/>
    </xf>
    <xf numFmtId="2" fontId="18" fillId="7" borderId="33" xfId="0" applyNumberFormat="1" applyFont="1" applyFill="1" applyBorder="1" applyAlignment="1">
      <alignment horizontal="center"/>
    </xf>
    <xf numFmtId="2" fontId="18" fillId="7" borderId="2" xfId="0" applyNumberFormat="1" applyFont="1" applyFill="1" applyBorder="1" applyAlignment="1">
      <alignment horizontal="center"/>
    </xf>
    <xf numFmtId="2" fontId="18" fillId="0" borderId="33" xfId="0" applyNumberFormat="1" applyFont="1" applyBorder="1" applyAlignment="1">
      <alignment horizontal="center"/>
    </xf>
    <xf numFmtId="2" fontId="18" fillId="0" borderId="2" xfId="0" applyNumberFormat="1" applyFont="1" applyBorder="1" applyAlignment="1">
      <alignment horizontal="center"/>
    </xf>
    <xf numFmtId="0" fontId="14" fillId="0" borderId="40" xfId="0" applyFont="1" applyBorder="1" applyAlignment="1">
      <alignment horizontal="left" vertical="center"/>
    </xf>
    <xf numFmtId="0" fontId="14" fillId="0" borderId="38" xfId="0" applyFont="1" applyBorder="1" applyAlignment="1">
      <alignment horizontal="left" vertical="center"/>
    </xf>
    <xf numFmtId="0" fontId="14" fillId="0" borderId="39" xfId="0" applyFont="1" applyBorder="1" applyAlignment="1">
      <alignment horizontal="left" vertical="center"/>
    </xf>
    <xf numFmtId="0" fontId="14" fillId="0" borderId="30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32" xfId="0" applyFont="1" applyBorder="1" applyAlignment="1">
      <alignment horizontal="left" vertical="center"/>
    </xf>
    <xf numFmtId="2" fontId="15" fillId="0" borderId="37" xfId="0" applyNumberFormat="1" applyFont="1" applyBorder="1" applyAlignment="1">
      <alignment horizontal="center" vertical="center"/>
    </xf>
    <xf numFmtId="2" fontId="15" fillId="0" borderId="34" xfId="0" applyNumberFormat="1" applyFont="1" applyBorder="1" applyAlignment="1">
      <alignment horizontal="center" vertical="center"/>
    </xf>
    <xf numFmtId="0" fontId="33" fillId="5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2" fillId="7" borderId="35" xfId="0" applyFont="1" applyFill="1" applyBorder="1" applyAlignment="1">
      <alignment horizontal="left"/>
    </xf>
    <xf numFmtId="0" fontId="22" fillId="7" borderId="24" xfId="0" applyFont="1" applyFill="1" applyBorder="1" applyAlignment="1">
      <alignment horizontal="left"/>
    </xf>
    <xf numFmtId="0" fontId="22" fillId="7" borderId="25" xfId="0" applyFont="1" applyFill="1" applyBorder="1" applyAlignment="1">
      <alignment horizontal="left"/>
    </xf>
    <xf numFmtId="0" fontId="33" fillId="7" borderId="35" xfId="0" applyFont="1" applyFill="1" applyBorder="1" applyAlignment="1">
      <alignment horizontal="center"/>
    </xf>
    <xf numFmtId="0" fontId="33" fillId="7" borderId="24" xfId="0" applyFont="1" applyFill="1" applyBorder="1" applyAlignment="1">
      <alignment horizontal="center"/>
    </xf>
    <xf numFmtId="0" fontId="33" fillId="7" borderId="25" xfId="0" applyFont="1" applyFill="1" applyBorder="1" applyAlignment="1">
      <alignment horizontal="center"/>
    </xf>
    <xf numFmtId="0" fontId="33" fillId="4" borderId="35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35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28" xfId="0" applyFont="1" applyBorder="1" applyAlignment="1">
      <alignment horizontal="left"/>
    </xf>
    <xf numFmtId="0" fontId="26" fillId="4" borderId="46" xfId="0" applyFont="1" applyFill="1" applyBorder="1" applyAlignment="1">
      <alignment horizontal="center"/>
    </xf>
    <xf numFmtId="0" fontId="26" fillId="4" borderId="47" xfId="0" applyFont="1" applyFill="1" applyBorder="1" applyAlignment="1">
      <alignment horizontal="center"/>
    </xf>
    <xf numFmtId="0" fontId="26" fillId="4" borderId="48" xfId="0" applyFont="1" applyFill="1" applyBorder="1" applyAlignment="1">
      <alignment horizontal="center"/>
    </xf>
    <xf numFmtId="0" fontId="6" fillId="0" borderId="26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29" xfId="0" applyFont="1" applyBorder="1" applyAlignment="1">
      <alignment horizontal="left"/>
    </xf>
    <xf numFmtId="0" fontId="25" fillId="8" borderId="6" xfId="0" applyFont="1" applyFill="1" applyBorder="1" applyAlignment="1">
      <alignment horizontal="center"/>
    </xf>
    <xf numFmtId="0" fontId="25" fillId="8" borderId="7" xfId="0" applyFont="1" applyFill="1" applyBorder="1" applyAlignment="1">
      <alignment horizontal="center"/>
    </xf>
    <xf numFmtId="0" fontId="25" fillId="8" borderId="8" xfId="0" applyFont="1" applyFill="1" applyBorder="1" applyAlignment="1">
      <alignment horizontal="center"/>
    </xf>
    <xf numFmtId="0" fontId="25" fillId="8" borderId="12" xfId="0" applyFont="1" applyFill="1" applyBorder="1" applyAlignment="1">
      <alignment horizontal="center"/>
    </xf>
    <xf numFmtId="0" fontId="25" fillId="8" borderId="13" xfId="0" applyFont="1" applyFill="1" applyBorder="1" applyAlignment="1">
      <alignment horizontal="center"/>
    </xf>
    <xf numFmtId="0" fontId="25" fillId="8" borderId="16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 wrapText="1"/>
    </xf>
    <xf numFmtId="0" fontId="2" fillId="8" borderId="17" xfId="0" applyFont="1" applyFill="1" applyBorder="1" applyAlignment="1">
      <alignment horizontal="center" wrapText="1"/>
    </xf>
    <xf numFmtId="0" fontId="2" fillId="8" borderId="44" xfId="0" applyFont="1" applyFill="1" applyBorder="1" applyAlignment="1">
      <alignment horizontal="center" wrapText="1"/>
    </xf>
    <xf numFmtId="0" fontId="2" fillId="8" borderId="45" xfId="0" applyFont="1" applyFill="1" applyBorder="1" applyAlignment="1">
      <alignment horizontal="center" wrapText="1"/>
    </xf>
    <xf numFmtId="0" fontId="6" fillId="0" borderId="30" xfId="0" applyFont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22" fillId="2" borderId="6" xfId="0" applyFont="1" applyFill="1" applyBorder="1" applyAlignment="1">
      <alignment horizontal="center"/>
    </xf>
    <xf numFmtId="0" fontId="22" fillId="2" borderId="7" xfId="0" applyFont="1" applyFill="1" applyBorder="1" applyAlignment="1">
      <alignment horizontal="center"/>
    </xf>
    <xf numFmtId="0" fontId="22" fillId="2" borderId="8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right"/>
    </xf>
    <xf numFmtId="0" fontId="6" fillId="2" borderId="13" xfId="0" applyFont="1" applyFill="1" applyBorder="1" applyAlignment="1">
      <alignment horizontal="right"/>
    </xf>
    <xf numFmtId="0" fontId="6" fillId="2" borderId="16" xfId="0" applyFont="1" applyFill="1" applyBorder="1" applyAlignment="1">
      <alignment horizontal="right"/>
    </xf>
    <xf numFmtId="0" fontId="26" fillId="5" borderId="46" xfId="0" applyFont="1" applyFill="1" applyBorder="1" applyAlignment="1">
      <alignment horizontal="center"/>
    </xf>
    <xf numFmtId="0" fontId="26" fillId="5" borderId="47" xfId="0" applyFont="1" applyFill="1" applyBorder="1" applyAlignment="1">
      <alignment horizontal="center"/>
    </xf>
    <xf numFmtId="0" fontId="26" fillId="5" borderId="48" xfId="0" applyFont="1" applyFill="1" applyBorder="1" applyAlignment="1">
      <alignment horizontal="center"/>
    </xf>
    <xf numFmtId="0" fontId="15" fillId="0" borderId="34" xfId="0" applyFont="1" applyBorder="1" applyAlignment="1">
      <alignment horizontal="left"/>
    </xf>
    <xf numFmtId="0" fontId="15" fillId="0" borderId="31" xfId="0" applyFont="1" applyBorder="1" applyAlignment="1">
      <alignment horizontal="left"/>
    </xf>
    <xf numFmtId="0" fontId="15" fillId="0" borderId="32" xfId="0" applyFont="1" applyBorder="1" applyAlignment="1">
      <alignment horizontal="left"/>
    </xf>
    <xf numFmtId="0" fontId="27" fillId="0" borderId="0" xfId="0" applyFont="1" applyAlignment="1">
      <alignment horizontal="center"/>
    </xf>
    <xf numFmtId="0" fontId="14" fillId="8" borderId="6" xfId="0" applyFont="1" applyFill="1" applyBorder="1" applyAlignment="1">
      <alignment horizontal="center"/>
    </xf>
    <xf numFmtId="0" fontId="14" fillId="8" borderId="7" xfId="0" applyFont="1" applyFill="1" applyBorder="1" applyAlignment="1">
      <alignment horizontal="center"/>
    </xf>
    <xf numFmtId="0" fontId="14" fillId="8" borderId="8" xfId="0" applyFont="1" applyFill="1" applyBorder="1" applyAlignment="1">
      <alignment horizontal="center"/>
    </xf>
    <xf numFmtId="0" fontId="14" fillId="8" borderId="9" xfId="0" applyFont="1" applyFill="1" applyBorder="1" applyAlignment="1">
      <alignment horizontal="center" wrapText="1"/>
    </xf>
    <xf numFmtId="0" fontId="14" fillId="8" borderId="17" xfId="0" applyFont="1" applyFill="1" applyBorder="1" applyAlignment="1">
      <alignment horizontal="center" wrapText="1"/>
    </xf>
    <xf numFmtId="0" fontId="14" fillId="8" borderId="44" xfId="0" applyFont="1" applyFill="1" applyBorder="1" applyAlignment="1">
      <alignment horizontal="center" wrapText="1"/>
    </xf>
    <xf numFmtId="0" fontId="14" fillId="8" borderId="45" xfId="0" applyFont="1" applyFill="1" applyBorder="1" applyAlignment="1">
      <alignment horizontal="center" wrapText="1"/>
    </xf>
    <xf numFmtId="0" fontId="15" fillId="8" borderId="12" xfId="0" applyFont="1" applyFill="1" applyBorder="1" applyAlignment="1">
      <alignment horizontal="right"/>
    </xf>
    <xf numFmtId="0" fontId="15" fillId="8" borderId="13" xfId="0" applyFont="1" applyFill="1" applyBorder="1" applyAlignment="1">
      <alignment horizontal="right"/>
    </xf>
    <xf numFmtId="0" fontId="15" fillId="8" borderId="16" xfId="0" applyFont="1" applyFill="1" applyBorder="1" applyAlignment="1">
      <alignment horizontal="right"/>
    </xf>
    <xf numFmtId="0" fontId="16" fillId="4" borderId="46" xfId="0" applyFont="1" applyFill="1" applyBorder="1" applyAlignment="1">
      <alignment horizontal="center"/>
    </xf>
    <xf numFmtId="0" fontId="16" fillId="4" borderId="47" xfId="0" applyFont="1" applyFill="1" applyBorder="1" applyAlignment="1">
      <alignment horizontal="center"/>
    </xf>
    <xf numFmtId="0" fontId="16" fillId="4" borderId="48" xfId="0" applyFont="1" applyFill="1" applyBorder="1" applyAlignment="1">
      <alignment horizontal="center"/>
    </xf>
    <xf numFmtId="0" fontId="14" fillId="8" borderId="12" xfId="0" applyFont="1" applyFill="1" applyBorder="1" applyAlignment="1">
      <alignment horizontal="center"/>
    </xf>
    <xf numFmtId="0" fontId="14" fillId="8" borderId="13" xfId="0" applyFont="1" applyFill="1" applyBorder="1" applyAlignment="1">
      <alignment horizontal="center"/>
    </xf>
    <xf numFmtId="0" fontId="14" fillId="8" borderId="1" xfId="0" applyFont="1" applyFill="1" applyBorder="1" applyAlignment="1">
      <alignment horizontal="center"/>
    </xf>
    <xf numFmtId="0" fontId="14" fillId="8" borderId="1" xfId="0" applyFont="1" applyFill="1" applyBorder="1" applyAlignment="1">
      <alignment horizontal="center" wrapText="1"/>
    </xf>
    <xf numFmtId="0" fontId="15" fillId="0" borderId="1" xfId="0" applyFont="1" applyBorder="1" applyAlignment="1">
      <alignment horizontal="left"/>
    </xf>
    <xf numFmtId="0" fontId="15" fillId="0" borderId="41" xfId="0" applyFont="1" applyBorder="1" applyAlignment="1">
      <alignment horizontal="left"/>
    </xf>
    <xf numFmtId="0" fontId="22" fillId="0" borderId="51" xfId="0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22" fillId="0" borderId="35" xfId="0" applyFont="1" applyBorder="1" applyAlignment="1">
      <alignment horizontal="left"/>
    </xf>
    <xf numFmtId="0" fontId="22" fillId="0" borderId="24" xfId="0" applyFont="1" applyBorder="1" applyAlignment="1">
      <alignment horizontal="left"/>
    </xf>
    <xf numFmtId="0" fontId="22" fillId="0" borderId="25" xfId="0" applyFont="1" applyBorder="1" applyAlignment="1">
      <alignment horizontal="left"/>
    </xf>
    <xf numFmtId="0" fontId="28" fillId="0" borderId="0" xfId="0" applyFont="1" applyBorder="1" applyAlignment="1">
      <alignment horizontal="center"/>
    </xf>
    <xf numFmtId="0" fontId="28" fillId="3" borderId="0" xfId="0" applyFont="1" applyFill="1" applyBorder="1" applyAlignment="1">
      <alignment horizontal="center"/>
    </xf>
    <xf numFmtId="0" fontId="22" fillId="0" borderId="50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22" fillId="0" borderId="5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2" fillId="0" borderId="36" xfId="0" applyFont="1" applyBorder="1" applyAlignment="1">
      <alignment horizontal="left"/>
    </xf>
    <xf numFmtId="0" fontId="22" fillId="0" borderId="33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4" xfId="0" applyFont="1" applyBorder="1" applyAlignment="1">
      <alignment horizontal="left"/>
    </xf>
    <xf numFmtId="2" fontId="1" fillId="0" borderId="1" xfId="0" applyNumberFormat="1" applyFont="1" applyBorder="1" applyAlignment="1">
      <alignment horizontal="center"/>
    </xf>
    <xf numFmtId="0" fontId="2" fillId="0" borderId="5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41" xfId="0" applyFont="1" applyBorder="1" applyAlignment="1">
      <alignment horizontal="left"/>
    </xf>
    <xf numFmtId="0" fontId="28" fillId="0" borderId="0" xfId="0" applyFont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2" fillId="0" borderId="4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581024</xdr:colOff>
      <xdr:row>0</xdr:row>
      <xdr:rowOff>0</xdr:rowOff>
    </xdr:from>
    <xdr:to>
      <xdr:col>13</xdr:col>
      <xdr:colOff>152400</xdr:colOff>
      <xdr:row>5</xdr:row>
      <xdr:rowOff>190499</xdr:rowOff>
    </xdr:to>
    <xdr:pic>
      <xdr:nvPicPr>
        <xdr:cNvPr id="2" name="Рисунок 1" descr="логотип_БЗ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52874" y="0"/>
          <a:ext cx="2676526" cy="1638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06"/>
  <sheetViews>
    <sheetView showWhiteSpace="0" topLeftCell="A409" zoomScaleSheetLayoutView="100" workbookViewId="0">
      <selection activeCell="H6" sqref="H6"/>
    </sheetView>
  </sheetViews>
  <sheetFormatPr defaultRowHeight="14.4"/>
  <cols>
    <col min="1" max="1" width="7.33203125" customWidth="1"/>
    <col min="2" max="2" width="18.109375" customWidth="1"/>
    <col min="3" max="3" width="4" customWidth="1"/>
    <col min="4" max="4" width="11.5546875" customWidth="1"/>
    <col min="5" max="5" width="2" style="3" hidden="1" customWidth="1"/>
    <col min="6" max="6" width="0.109375" style="3" hidden="1" customWidth="1"/>
    <col min="7" max="7" width="0.109375" style="3" customWidth="1"/>
    <col min="8" max="8" width="19.109375" style="3" customWidth="1"/>
    <col min="9" max="9" width="32.109375" customWidth="1"/>
    <col min="10" max="10" width="17.33203125" hidden="1" customWidth="1"/>
    <col min="11" max="11" width="4.44140625" hidden="1" customWidth="1"/>
    <col min="12" max="12" width="17.5546875" style="3" hidden="1" customWidth="1"/>
    <col min="13" max="13" width="14.44140625" style="3" customWidth="1"/>
    <col min="14" max="14" width="4.88671875" customWidth="1"/>
    <col min="15" max="15" width="5.6640625" customWidth="1"/>
    <col min="16" max="16" width="18.33203125" customWidth="1"/>
    <col min="17" max="17" width="19.33203125" customWidth="1"/>
    <col min="18" max="18" width="16.33203125" customWidth="1"/>
    <col min="19" max="19" width="17.6640625" customWidth="1"/>
  </cols>
  <sheetData>
    <row r="1" spans="1:23" ht="21">
      <c r="A1" s="7" t="s">
        <v>682</v>
      </c>
      <c r="B1" s="7"/>
      <c r="C1" s="7"/>
      <c r="D1" s="7"/>
      <c r="E1" s="2"/>
      <c r="F1" s="2"/>
      <c r="G1" s="2"/>
      <c r="H1" s="2"/>
      <c r="I1" s="187"/>
      <c r="J1" s="187"/>
      <c r="K1" s="1"/>
    </row>
    <row r="2" spans="1:23" ht="15.6">
      <c r="A2" s="196"/>
      <c r="B2" s="196"/>
      <c r="C2" s="196"/>
      <c r="D2" s="188"/>
      <c r="E2" s="188"/>
      <c r="F2" s="188"/>
      <c r="G2" s="188"/>
      <c r="H2" s="188"/>
      <c r="I2" s="188"/>
      <c r="J2" s="188"/>
      <c r="K2" s="188"/>
    </row>
    <row r="3" spans="1:23" ht="25.5" customHeight="1">
      <c r="A3" s="206" t="s">
        <v>685</v>
      </c>
      <c r="B3" s="206"/>
      <c r="C3" s="206"/>
      <c r="D3" s="206"/>
      <c r="E3" s="206"/>
      <c r="F3" s="206"/>
      <c r="G3" s="206"/>
      <c r="H3" s="206"/>
      <c r="I3" s="15"/>
      <c r="J3" s="15"/>
      <c r="K3" s="5"/>
    </row>
    <row r="4" spans="1:23" ht="26.25" customHeight="1">
      <c r="A4" s="14"/>
      <c r="B4" s="219" t="s">
        <v>833</v>
      </c>
      <c r="C4" s="219"/>
      <c r="D4" s="219"/>
      <c r="E4" s="14"/>
      <c r="F4" s="13"/>
      <c r="G4" s="13"/>
      <c r="H4" s="13"/>
      <c r="I4" s="8"/>
      <c r="J4" s="8"/>
      <c r="K4" s="5"/>
    </row>
    <row r="5" spans="1:23" ht="26.25" customHeight="1">
      <c r="A5" s="14" t="s">
        <v>494</v>
      </c>
      <c r="B5" s="14"/>
      <c r="C5" s="14"/>
      <c r="D5" s="14"/>
      <c r="E5" s="14"/>
      <c r="F5" s="13"/>
      <c r="G5" s="13"/>
      <c r="H5" s="13"/>
      <c r="I5" s="8"/>
      <c r="J5" s="8"/>
      <c r="K5" s="5"/>
    </row>
    <row r="6" spans="1:23" ht="26.25" customHeight="1">
      <c r="A6" s="14" t="s">
        <v>493</v>
      </c>
      <c r="B6" s="14"/>
      <c r="C6" s="14"/>
      <c r="D6" s="14"/>
      <c r="E6" s="14"/>
      <c r="F6" s="13"/>
      <c r="G6" s="13"/>
      <c r="H6" s="13"/>
      <c r="I6" s="8"/>
      <c r="J6" s="8"/>
      <c r="K6" s="5"/>
    </row>
    <row r="7" spans="1:23" ht="0.75" customHeight="1">
      <c r="A7" s="6"/>
      <c r="B7" s="6"/>
      <c r="C7" s="6"/>
      <c r="D7" s="5"/>
      <c r="E7" s="5"/>
      <c r="F7" s="11"/>
      <c r="G7" s="12"/>
      <c r="H7" s="24"/>
      <c r="I7" s="5"/>
      <c r="J7" s="5"/>
      <c r="K7" s="5"/>
    </row>
    <row r="8" spans="1:23" ht="15.6">
      <c r="A8" s="190" t="s">
        <v>0</v>
      </c>
      <c r="B8" s="190"/>
      <c r="C8" s="190"/>
      <c r="D8" s="190"/>
      <c r="E8" s="190"/>
      <c r="F8" s="190"/>
      <c r="G8" s="190"/>
      <c r="H8" s="190"/>
      <c r="I8" s="190"/>
      <c r="J8" s="190"/>
      <c r="K8" s="190"/>
    </row>
    <row r="9" spans="1:23" ht="15.6">
      <c r="A9" s="190" t="s">
        <v>828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</row>
    <row r="10" spans="1:23" ht="15.6">
      <c r="A10" s="190" t="s">
        <v>642</v>
      </c>
      <c r="B10" s="190"/>
      <c r="C10" s="190"/>
      <c r="D10" s="190"/>
      <c r="E10" s="190"/>
      <c r="F10" s="190"/>
      <c r="G10" s="190"/>
      <c r="H10" s="190"/>
      <c r="I10" s="190"/>
      <c r="J10" s="190"/>
      <c r="K10" s="190"/>
    </row>
    <row r="11" spans="1:23" ht="19.5" customHeight="1" thickBot="1">
      <c r="A11" s="195" t="s">
        <v>620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"/>
    </row>
    <row r="12" spans="1:23" ht="15.6" customHeight="1">
      <c r="A12" s="197" t="s">
        <v>1</v>
      </c>
      <c r="B12" s="198"/>
      <c r="C12" s="199"/>
      <c r="D12" s="210" t="s">
        <v>686</v>
      </c>
      <c r="E12" s="17" t="s">
        <v>7</v>
      </c>
      <c r="F12" s="17" t="s">
        <v>7</v>
      </c>
      <c r="G12" s="17" t="s">
        <v>7</v>
      </c>
      <c r="H12" s="207" t="s">
        <v>687</v>
      </c>
      <c r="I12" s="16" t="s">
        <v>2</v>
      </c>
      <c r="J12" s="191" t="s">
        <v>253</v>
      </c>
      <c r="K12" s="192"/>
      <c r="L12" s="216" t="s">
        <v>643</v>
      </c>
      <c r="M12" s="216" t="s">
        <v>644</v>
      </c>
      <c r="O12" s="247"/>
      <c r="P12" s="247"/>
      <c r="Q12" s="247"/>
      <c r="R12" s="247"/>
      <c r="S12" s="247"/>
      <c r="T12" s="247"/>
      <c r="U12" s="247"/>
    </row>
    <row r="13" spans="1:23">
      <c r="A13" s="200"/>
      <c r="B13" s="201"/>
      <c r="C13" s="202"/>
      <c r="D13" s="211"/>
      <c r="E13" s="18" t="s">
        <v>5</v>
      </c>
      <c r="F13" s="18" t="s">
        <v>5</v>
      </c>
      <c r="G13" s="18" t="s">
        <v>5</v>
      </c>
      <c r="H13" s="208"/>
      <c r="I13" s="19" t="s">
        <v>3</v>
      </c>
      <c r="J13" s="193" t="s">
        <v>5</v>
      </c>
      <c r="K13" s="194"/>
      <c r="L13" s="217"/>
      <c r="M13" s="217"/>
    </row>
    <row r="14" spans="1:23" ht="15" thickBot="1">
      <c r="A14" s="203"/>
      <c r="B14" s="204"/>
      <c r="C14" s="205"/>
      <c r="D14" s="212"/>
      <c r="E14" s="20" t="s">
        <v>29</v>
      </c>
      <c r="F14" s="20" t="s">
        <v>29</v>
      </c>
      <c r="G14" s="20" t="s">
        <v>29</v>
      </c>
      <c r="H14" s="209"/>
      <c r="I14" s="21" t="s">
        <v>4</v>
      </c>
      <c r="J14" s="22" t="s">
        <v>6</v>
      </c>
      <c r="K14" s="23"/>
      <c r="L14" s="218"/>
      <c r="M14" s="218"/>
    </row>
    <row r="15" spans="1:23" ht="26.25" customHeight="1" thickBot="1">
      <c r="A15" s="213" t="s">
        <v>8</v>
      </c>
      <c r="B15" s="214"/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5"/>
      <c r="O15" s="33"/>
      <c r="P15" s="33"/>
      <c r="Q15" s="33"/>
      <c r="R15" s="33"/>
      <c r="S15" s="33"/>
      <c r="T15" s="32"/>
      <c r="U15" s="32"/>
      <c r="V15" s="32"/>
      <c r="W15" s="32"/>
    </row>
    <row r="16" spans="1:23" ht="18.600000000000001" thickBot="1">
      <c r="A16" s="189" t="s">
        <v>9</v>
      </c>
      <c r="B16" s="172"/>
      <c r="C16" s="173"/>
      <c r="D16" s="25">
        <v>0.81499999999999995</v>
      </c>
      <c r="E16" s="84">
        <v>2525.42</v>
      </c>
      <c r="F16" s="84">
        <f t="shared" ref="F16:F30" si="0">E16*1.07</f>
        <v>2702.1994000000004</v>
      </c>
      <c r="G16" s="84">
        <f>J16/1.2</f>
        <v>3333.3333333333335</v>
      </c>
      <c r="H16" s="84">
        <f>M16/1.2</f>
        <v>4875</v>
      </c>
      <c r="I16" s="25" t="s">
        <v>10</v>
      </c>
      <c r="J16" s="85">
        <v>4000</v>
      </c>
      <c r="K16" s="86"/>
      <c r="L16" s="31">
        <f t="shared" ref="L16:L30" si="1">G16+G16*15%</f>
        <v>3833.3333333333335</v>
      </c>
      <c r="M16" s="31">
        <v>5850</v>
      </c>
      <c r="P16" s="4"/>
      <c r="Q16" s="4"/>
      <c r="R16" s="4"/>
      <c r="S16" s="4"/>
    </row>
    <row r="17" spans="1:19" ht="18.600000000000001" thickBot="1">
      <c r="A17" s="146" t="s">
        <v>11</v>
      </c>
      <c r="B17" s="147"/>
      <c r="C17" s="148"/>
      <c r="D17" s="9">
        <v>0.67900000000000005</v>
      </c>
      <c r="E17" s="84">
        <v>2152.54</v>
      </c>
      <c r="F17" s="84">
        <f t="shared" si="0"/>
        <v>2303.2177999999999</v>
      </c>
      <c r="G17" s="84">
        <f t="shared" ref="G17:G30" si="2">J17/1.2</f>
        <v>2833.3333333333335</v>
      </c>
      <c r="H17" s="84">
        <f t="shared" ref="H17:H30" si="3">M17/1.2</f>
        <v>4179.166666666667</v>
      </c>
      <c r="I17" s="9" t="s">
        <v>12</v>
      </c>
      <c r="J17" s="85">
        <v>3400</v>
      </c>
      <c r="K17" s="86"/>
      <c r="L17" s="31">
        <f t="shared" si="1"/>
        <v>3258.3333333333335</v>
      </c>
      <c r="M17" s="31">
        <v>5015</v>
      </c>
      <c r="P17" s="4"/>
      <c r="Q17" s="4"/>
      <c r="R17" s="4"/>
      <c r="S17" s="4"/>
    </row>
    <row r="18" spans="1:19" ht="18.600000000000001" thickBot="1">
      <c r="A18" s="146" t="s">
        <v>13</v>
      </c>
      <c r="B18" s="147"/>
      <c r="C18" s="148"/>
      <c r="D18" s="9">
        <v>0.54300000000000004</v>
      </c>
      <c r="E18" s="84">
        <v>1700.85</v>
      </c>
      <c r="F18" s="84">
        <f t="shared" si="0"/>
        <v>1819.9095</v>
      </c>
      <c r="G18" s="84">
        <f t="shared" si="2"/>
        <v>2250</v>
      </c>
      <c r="H18" s="84">
        <f t="shared" si="3"/>
        <v>3316.666666666667</v>
      </c>
      <c r="I18" s="9" t="s">
        <v>14</v>
      </c>
      <c r="J18" s="85">
        <v>2700</v>
      </c>
      <c r="K18" s="86"/>
      <c r="L18" s="31">
        <f t="shared" si="1"/>
        <v>2587.5</v>
      </c>
      <c r="M18" s="31">
        <v>3980</v>
      </c>
      <c r="P18" s="4"/>
      <c r="Q18" s="4"/>
      <c r="R18" s="4"/>
      <c r="S18" s="4"/>
    </row>
    <row r="19" spans="1:19" ht="18.600000000000001" thickBot="1">
      <c r="A19" s="146" t="s">
        <v>15</v>
      </c>
      <c r="B19" s="147"/>
      <c r="C19" s="148"/>
      <c r="D19" s="9">
        <v>0.40600000000000003</v>
      </c>
      <c r="E19" s="84">
        <v>1288.1400000000001</v>
      </c>
      <c r="F19" s="84">
        <f t="shared" si="0"/>
        <v>1378.3098000000002</v>
      </c>
      <c r="G19" s="84">
        <f t="shared" si="2"/>
        <v>1666.6666666666667</v>
      </c>
      <c r="H19" s="84">
        <f t="shared" si="3"/>
        <v>2420.8333333333335</v>
      </c>
      <c r="I19" s="9" t="s">
        <v>16</v>
      </c>
      <c r="J19" s="85">
        <v>2000</v>
      </c>
      <c r="K19" s="86"/>
      <c r="L19" s="31">
        <f t="shared" si="1"/>
        <v>1916.6666666666667</v>
      </c>
      <c r="M19" s="31">
        <v>2905</v>
      </c>
      <c r="P19" s="4"/>
      <c r="Q19" s="4"/>
      <c r="R19" s="4"/>
      <c r="S19" s="4"/>
    </row>
    <row r="20" spans="1:19" ht="18.600000000000001" thickBot="1">
      <c r="A20" s="146" t="s">
        <v>18</v>
      </c>
      <c r="B20" s="147"/>
      <c r="C20" s="148"/>
      <c r="D20" s="9">
        <v>0.39800000000000002</v>
      </c>
      <c r="E20" s="84">
        <v>1279.6600000000001</v>
      </c>
      <c r="F20" s="84">
        <f t="shared" si="0"/>
        <v>1369.2362000000003</v>
      </c>
      <c r="G20" s="84">
        <f t="shared" si="2"/>
        <v>1666.6666666666667</v>
      </c>
      <c r="H20" s="84">
        <f t="shared" si="3"/>
        <v>2458.3333333333335</v>
      </c>
      <c r="I20" s="9" t="s">
        <v>17</v>
      </c>
      <c r="J20" s="85">
        <v>2000</v>
      </c>
      <c r="K20" s="86"/>
      <c r="L20" s="31">
        <f t="shared" si="1"/>
        <v>1916.6666666666667</v>
      </c>
      <c r="M20" s="31">
        <v>2950</v>
      </c>
      <c r="P20" s="4"/>
      <c r="Q20" s="4"/>
      <c r="R20" s="4"/>
      <c r="S20" s="4"/>
    </row>
    <row r="21" spans="1:19" ht="18.600000000000001" thickBot="1">
      <c r="A21" s="146" t="s">
        <v>19</v>
      </c>
      <c r="B21" s="147"/>
      <c r="C21" s="148"/>
      <c r="D21" s="9">
        <v>0.33100000000000002</v>
      </c>
      <c r="E21" s="84">
        <v>1084.75</v>
      </c>
      <c r="F21" s="84">
        <f t="shared" si="0"/>
        <v>1160.6825000000001</v>
      </c>
      <c r="G21" s="84">
        <f t="shared" si="2"/>
        <v>1416.6666666666667</v>
      </c>
      <c r="H21" s="84">
        <f t="shared" si="3"/>
        <v>2058.3333333333335</v>
      </c>
      <c r="I21" s="9" t="s">
        <v>20</v>
      </c>
      <c r="J21" s="85">
        <v>1700</v>
      </c>
      <c r="K21" s="86"/>
      <c r="L21" s="31">
        <f t="shared" si="1"/>
        <v>1629.1666666666667</v>
      </c>
      <c r="M21" s="31">
        <v>2470</v>
      </c>
      <c r="P21" s="4"/>
      <c r="Q21" s="4"/>
      <c r="R21" s="4"/>
      <c r="S21" s="4"/>
    </row>
    <row r="22" spans="1:19" ht="18.600000000000001" thickBot="1">
      <c r="A22" s="146" t="s">
        <v>21</v>
      </c>
      <c r="B22" s="147"/>
      <c r="C22" s="148"/>
      <c r="D22" s="9">
        <v>0.26500000000000001</v>
      </c>
      <c r="E22" s="84">
        <v>864.41</v>
      </c>
      <c r="F22" s="84">
        <f t="shared" si="0"/>
        <v>924.91870000000006</v>
      </c>
      <c r="G22" s="84">
        <f t="shared" si="2"/>
        <v>1125</v>
      </c>
      <c r="H22" s="84">
        <f t="shared" si="3"/>
        <v>1616.6666666666667</v>
      </c>
      <c r="I22" s="9" t="s">
        <v>38</v>
      </c>
      <c r="J22" s="85">
        <v>1350</v>
      </c>
      <c r="K22" s="86"/>
      <c r="L22" s="31">
        <f t="shared" si="1"/>
        <v>1293.75</v>
      </c>
      <c r="M22" s="31">
        <v>1940</v>
      </c>
      <c r="P22" s="4"/>
      <c r="Q22" s="4"/>
      <c r="R22" s="4"/>
      <c r="S22" s="4"/>
    </row>
    <row r="23" spans="1:19" ht="18.600000000000001" thickBot="1">
      <c r="A23" s="146" t="s">
        <v>22</v>
      </c>
      <c r="B23" s="147"/>
      <c r="C23" s="148"/>
      <c r="D23" s="9">
        <v>0.20100000000000001</v>
      </c>
      <c r="E23" s="84">
        <v>669.49</v>
      </c>
      <c r="F23" s="84">
        <f t="shared" si="0"/>
        <v>716.35430000000008</v>
      </c>
      <c r="G23" s="84">
        <f t="shared" si="2"/>
        <v>833.33333333333337</v>
      </c>
      <c r="H23" s="84">
        <f t="shared" si="3"/>
        <v>1358.3333333333335</v>
      </c>
      <c r="I23" s="9" t="s">
        <v>23</v>
      </c>
      <c r="J23" s="85">
        <v>1000</v>
      </c>
      <c r="K23" s="86"/>
      <c r="L23" s="31">
        <f t="shared" si="1"/>
        <v>958.33333333333337</v>
      </c>
      <c r="M23" s="31">
        <v>1630</v>
      </c>
      <c r="P23" s="4"/>
      <c r="Q23" s="4"/>
      <c r="R23" s="4"/>
      <c r="S23" s="4"/>
    </row>
    <row r="24" spans="1:19" ht="18.600000000000001" thickBot="1">
      <c r="A24" s="146" t="s">
        <v>24</v>
      </c>
      <c r="B24" s="147"/>
      <c r="C24" s="148"/>
      <c r="D24" s="9">
        <v>0.191</v>
      </c>
      <c r="E24" s="84">
        <v>805.08</v>
      </c>
      <c r="F24" s="84">
        <f t="shared" si="0"/>
        <v>861.43560000000014</v>
      </c>
      <c r="G24" s="84">
        <f t="shared" si="2"/>
        <v>1083.3333333333335</v>
      </c>
      <c r="H24" s="84">
        <f t="shared" si="3"/>
        <v>1358.3333333333335</v>
      </c>
      <c r="I24" s="9" t="s">
        <v>25</v>
      </c>
      <c r="J24" s="85">
        <v>1300</v>
      </c>
      <c r="K24" s="86"/>
      <c r="L24" s="31">
        <f t="shared" si="1"/>
        <v>1245.8333333333335</v>
      </c>
      <c r="M24" s="31">
        <v>1630</v>
      </c>
      <c r="P24" s="4"/>
      <c r="Q24" s="4"/>
      <c r="R24" s="4"/>
      <c r="S24" s="4"/>
    </row>
    <row r="25" spans="1:19" ht="18.600000000000001" thickBot="1">
      <c r="A25" s="146" t="s">
        <v>26</v>
      </c>
      <c r="B25" s="147"/>
      <c r="C25" s="148"/>
      <c r="D25" s="9">
        <v>0.159</v>
      </c>
      <c r="E25" s="84">
        <v>677.97</v>
      </c>
      <c r="F25" s="84">
        <f t="shared" si="0"/>
        <v>725.42790000000002</v>
      </c>
      <c r="G25" s="84">
        <f t="shared" si="2"/>
        <v>916.66666666666674</v>
      </c>
      <c r="H25" s="84">
        <f t="shared" si="3"/>
        <v>1158.3333333333335</v>
      </c>
      <c r="I25" s="9" t="s">
        <v>27</v>
      </c>
      <c r="J25" s="85">
        <v>1100</v>
      </c>
      <c r="K25" s="86"/>
      <c r="L25" s="31">
        <f t="shared" si="1"/>
        <v>1054.1666666666667</v>
      </c>
      <c r="M25" s="31">
        <v>1390</v>
      </c>
      <c r="P25" s="4"/>
      <c r="Q25" s="4"/>
      <c r="R25" s="4"/>
      <c r="S25" s="4"/>
    </row>
    <row r="26" spans="1:19" ht="18.600000000000001" thickBot="1">
      <c r="A26" s="146" t="s">
        <v>28</v>
      </c>
      <c r="B26" s="147"/>
      <c r="C26" s="148"/>
      <c r="D26" s="9">
        <v>0.127</v>
      </c>
      <c r="E26" s="84">
        <v>542.37</v>
      </c>
      <c r="F26" s="84">
        <f t="shared" si="0"/>
        <v>580.33590000000004</v>
      </c>
      <c r="G26" s="84">
        <f t="shared" si="2"/>
        <v>833.33333333333337</v>
      </c>
      <c r="H26" s="84">
        <f t="shared" si="3"/>
        <v>1054.1666666666667</v>
      </c>
      <c r="I26" s="9" t="s">
        <v>39</v>
      </c>
      <c r="J26" s="85">
        <v>1000</v>
      </c>
      <c r="K26" s="86"/>
      <c r="L26" s="31">
        <f t="shared" si="1"/>
        <v>958.33333333333337</v>
      </c>
      <c r="M26" s="31">
        <v>1265</v>
      </c>
      <c r="P26" s="4"/>
      <c r="Q26" s="4"/>
      <c r="R26" s="4"/>
      <c r="S26" s="4"/>
    </row>
    <row r="27" spans="1:19" ht="18.600000000000001" thickBot="1">
      <c r="A27" s="146" t="s">
        <v>30</v>
      </c>
      <c r="B27" s="147"/>
      <c r="C27" s="148"/>
      <c r="D27" s="9">
        <v>0.29299999999999998</v>
      </c>
      <c r="E27" s="84">
        <v>1275.42</v>
      </c>
      <c r="F27" s="84">
        <f t="shared" si="0"/>
        <v>1364.6994000000002</v>
      </c>
      <c r="G27" s="84">
        <f t="shared" si="2"/>
        <v>1250</v>
      </c>
      <c r="H27" s="84">
        <f t="shared" si="3"/>
        <v>1770.8333333333335</v>
      </c>
      <c r="I27" s="9" t="s">
        <v>31</v>
      </c>
      <c r="J27" s="85">
        <v>1500</v>
      </c>
      <c r="K27" s="86"/>
      <c r="L27" s="31">
        <f t="shared" si="1"/>
        <v>1437.5</v>
      </c>
      <c r="M27" s="31">
        <v>2125</v>
      </c>
      <c r="P27" s="4"/>
      <c r="Q27" s="4"/>
      <c r="R27" s="4"/>
      <c r="S27" s="4"/>
    </row>
    <row r="28" spans="1:19" ht="18.600000000000001" thickBot="1">
      <c r="A28" s="146" t="s">
        <v>32</v>
      </c>
      <c r="B28" s="147"/>
      <c r="C28" s="148"/>
      <c r="D28" s="9">
        <v>0.24399999999999999</v>
      </c>
      <c r="E28" s="84">
        <v>957.63</v>
      </c>
      <c r="F28" s="84">
        <f t="shared" si="0"/>
        <v>1024.6641</v>
      </c>
      <c r="G28" s="84">
        <f t="shared" si="2"/>
        <v>1083.3333333333335</v>
      </c>
      <c r="H28" s="84">
        <f t="shared" si="3"/>
        <v>1450</v>
      </c>
      <c r="I28" s="9" t="s">
        <v>33</v>
      </c>
      <c r="J28" s="85">
        <v>1300</v>
      </c>
      <c r="K28" s="87"/>
      <c r="L28" s="31">
        <f t="shared" si="1"/>
        <v>1245.8333333333335</v>
      </c>
      <c r="M28" s="31">
        <v>1740</v>
      </c>
      <c r="P28" s="4"/>
      <c r="Q28" s="4"/>
      <c r="R28" s="4"/>
      <c r="S28" s="4"/>
    </row>
    <row r="29" spans="1:19" ht="18.600000000000001" thickBot="1">
      <c r="A29" s="146" t="s">
        <v>34</v>
      </c>
      <c r="B29" s="147"/>
      <c r="C29" s="148"/>
      <c r="D29" s="9">
        <v>0.19500000000000001</v>
      </c>
      <c r="E29" s="84">
        <v>758.47</v>
      </c>
      <c r="F29" s="84">
        <f t="shared" si="0"/>
        <v>811.56290000000013</v>
      </c>
      <c r="G29" s="84">
        <f t="shared" si="2"/>
        <v>916.66666666666674</v>
      </c>
      <c r="H29" s="84">
        <f t="shared" si="3"/>
        <v>1250</v>
      </c>
      <c r="I29" s="9" t="s">
        <v>35</v>
      </c>
      <c r="J29" s="85">
        <v>1100</v>
      </c>
      <c r="K29" s="86"/>
      <c r="L29" s="31">
        <f t="shared" si="1"/>
        <v>1054.1666666666667</v>
      </c>
      <c r="M29" s="31">
        <v>1500</v>
      </c>
      <c r="P29" s="4"/>
      <c r="Q29" s="4"/>
      <c r="R29" s="4"/>
      <c r="S29" s="4"/>
    </row>
    <row r="30" spans="1:19" ht="18.600000000000001" thickBot="1">
      <c r="A30" s="180" t="s">
        <v>36</v>
      </c>
      <c r="B30" s="181"/>
      <c r="C30" s="182"/>
      <c r="D30" s="26">
        <v>0.14599999999999999</v>
      </c>
      <c r="E30" s="84">
        <v>565.25</v>
      </c>
      <c r="F30" s="84">
        <f t="shared" si="0"/>
        <v>604.8175</v>
      </c>
      <c r="G30" s="84">
        <f t="shared" si="2"/>
        <v>666.66666666666674</v>
      </c>
      <c r="H30" s="84">
        <f t="shared" si="3"/>
        <v>945.83333333333337</v>
      </c>
      <c r="I30" s="26" t="s">
        <v>37</v>
      </c>
      <c r="J30" s="85">
        <v>800</v>
      </c>
      <c r="K30" s="87"/>
      <c r="L30" s="31">
        <f t="shared" si="1"/>
        <v>766.66666666666674</v>
      </c>
      <c r="M30" s="31">
        <v>1135</v>
      </c>
      <c r="P30" s="4"/>
      <c r="Q30" s="4"/>
      <c r="R30" s="4"/>
      <c r="S30" s="4"/>
    </row>
    <row r="31" spans="1:19" ht="17.399999999999999">
      <c r="A31" s="149" t="s">
        <v>357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1"/>
      <c r="P31" s="4"/>
      <c r="Q31" s="4"/>
      <c r="R31" s="4"/>
      <c r="S31" s="4"/>
    </row>
    <row r="32" spans="1:19" ht="18">
      <c r="A32" s="146" t="s">
        <v>312</v>
      </c>
      <c r="B32" s="147"/>
      <c r="C32" s="148"/>
      <c r="D32" s="27">
        <v>0.47</v>
      </c>
      <c r="E32" s="82">
        <v>3438.98</v>
      </c>
      <c r="F32" s="82">
        <v>4047.68</v>
      </c>
      <c r="G32" s="82">
        <f>J32/1.2</f>
        <v>4250</v>
      </c>
      <c r="H32" s="82">
        <f>M32/1.2</f>
        <v>5375</v>
      </c>
      <c r="I32" s="27" t="s">
        <v>313</v>
      </c>
      <c r="J32" s="82">
        <v>5100</v>
      </c>
      <c r="K32" s="86"/>
      <c r="L32" s="31">
        <f t="shared" ref="L32:L77" si="4">G32+G32*15%</f>
        <v>4887.5</v>
      </c>
      <c r="M32" s="129">
        <v>6450</v>
      </c>
      <c r="P32" s="4"/>
      <c r="Q32" s="4"/>
      <c r="R32" s="4"/>
      <c r="S32" s="4"/>
    </row>
    <row r="33" spans="1:19" ht="18">
      <c r="A33" s="146" t="s">
        <v>352</v>
      </c>
      <c r="B33" s="147"/>
      <c r="C33" s="148"/>
      <c r="D33" s="9">
        <v>0.49</v>
      </c>
      <c r="E33" s="60">
        <v>3463.56</v>
      </c>
      <c r="F33" s="82">
        <v>4076.61</v>
      </c>
      <c r="G33" s="82">
        <f t="shared" ref="G33:G77" si="5">J33/1.2</f>
        <v>4333.3333333333339</v>
      </c>
      <c r="H33" s="82">
        <f t="shared" ref="H33:H77" si="6">M33/1.2</f>
        <v>5483.3333333333339</v>
      </c>
      <c r="I33" s="9" t="s">
        <v>353</v>
      </c>
      <c r="J33" s="82">
        <v>5200</v>
      </c>
      <c r="K33" s="86"/>
      <c r="L33" s="31">
        <f t="shared" si="4"/>
        <v>4983.3333333333339</v>
      </c>
      <c r="M33" s="129">
        <v>6580</v>
      </c>
      <c r="P33" s="4"/>
      <c r="Q33" s="4"/>
      <c r="R33" s="4"/>
      <c r="S33" s="4"/>
    </row>
    <row r="34" spans="1:19" ht="18">
      <c r="A34" s="88" t="s">
        <v>658</v>
      </c>
      <c r="B34" s="36"/>
      <c r="C34" s="37"/>
      <c r="D34" s="9">
        <v>0.52</v>
      </c>
      <c r="E34" s="60"/>
      <c r="F34" s="82"/>
      <c r="G34" s="82"/>
      <c r="H34" s="82">
        <f t="shared" si="6"/>
        <v>5535</v>
      </c>
      <c r="I34" s="9" t="s">
        <v>652</v>
      </c>
      <c r="J34" s="82"/>
      <c r="K34" s="86"/>
      <c r="L34" s="31"/>
      <c r="M34" s="129">
        <v>6642</v>
      </c>
      <c r="P34" s="4"/>
      <c r="Q34" s="4"/>
      <c r="R34" s="4"/>
      <c r="S34" s="4"/>
    </row>
    <row r="35" spans="1:19" ht="18">
      <c r="A35" s="146" t="s">
        <v>275</v>
      </c>
      <c r="B35" s="147"/>
      <c r="C35" s="148"/>
      <c r="D35" s="9">
        <v>0.54</v>
      </c>
      <c r="E35" s="60">
        <v>3472.88</v>
      </c>
      <c r="F35" s="82">
        <v>4087.58</v>
      </c>
      <c r="G35" s="82">
        <f t="shared" si="5"/>
        <v>4416.666666666667</v>
      </c>
      <c r="H35" s="82">
        <f t="shared" si="6"/>
        <v>5587.5</v>
      </c>
      <c r="I35" s="9" t="s">
        <v>276</v>
      </c>
      <c r="J35" s="82">
        <v>5300</v>
      </c>
      <c r="K35" s="86"/>
      <c r="L35" s="31">
        <f t="shared" si="4"/>
        <v>5079.166666666667</v>
      </c>
      <c r="M35" s="129">
        <v>6705</v>
      </c>
      <c r="P35" s="4"/>
      <c r="Q35" s="4"/>
      <c r="R35" s="4"/>
      <c r="S35" s="4"/>
    </row>
    <row r="36" spans="1:19" ht="18">
      <c r="A36" s="146" t="s">
        <v>310</v>
      </c>
      <c r="B36" s="147"/>
      <c r="C36" s="148"/>
      <c r="D36" s="10">
        <v>0.56999999999999995</v>
      </c>
      <c r="E36" s="58">
        <v>3483.05</v>
      </c>
      <c r="F36" s="82">
        <v>4099.54</v>
      </c>
      <c r="G36" s="82">
        <f t="shared" si="5"/>
        <v>4500</v>
      </c>
      <c r="H36" s="82">
        <f t="shared" si="6"/>
        <v>5691.666666666667</v>
      </c>
      <c r="I36" s="10" t="s">
        <v>311</v>
      </c>
      <c r="J36" s="82">
        <v>5400</v>
      </c>
      <c r="K36" s="86"/>
      <c r="L36" s="31">
        <f t="shared" si="4"/>
        <v>5175</v>
      </c>
      <c r="M36" s="129">
        <v>6830</v>
      </c>
      <c r="P36" s="4"/>
      <c r="Q36" s="4"/>
      <c r="R36" s="4"/>
      <c r="S36" s="4"/>
    </row>
    <row r="37" spans="1:19" ht="18">
      <c r="A37" s="146" t="s">
        <v>327</v>
      </c>
      <c r="B37" s="147"/>
      <c r="C37" s="148"/>
      <c r="D37" s="9">
        <v>0.6</v>
      </c>
      <c r="E37" s="60">
        <v>3510.17</v>
      </c>
      <c r="F37" s="82">
        <v>4131.46</v>
      </c>
      <c r="G37" s="82">
        <f t="shared" si="5"/>
        <v>4666.666666666667</v>
      </c>
      <c r="H37" s="82">
        <f t="shared" si="6"/>
        <v>5904.166666666667</v>
      </c>
      <c r="I37" s="9" t="s">
        <v>328</v>
      </c>
      <c r="J37" s="82">
        <v>5600</v>
      </c>
      <c r="K37" s="86"/>
      <c r="L37" s="31">
        <f t="shared" si="4"/>
        <v>5366.666666666667</v>
      </c>
      <c r="M37" s="129">
        <v>7085</v>
      </c>
      <c r="P37" s="4"/>
      <c r="Q37" s="4"/>
      <c r="R37" s="4"/>
      <c r="S37" s="4"/>
    </row>
    <row r="38" spans="1:19" ht="18">
      <c r="A38" s="146" t="s">
        <v>41</v>
      </c>
      <c r="B38" s="147"/>
      <c r="C38" s="148"/>
      <c r="D38" s="9">
        <v>0.62</v>
      </c>
      <c r="E38" s="60">
        <v>3620.34</v>
      </c>
      <c r="F38" s="82">
        <v>4261.13</v>
      </c>
      <c r="G38" s="82">
        <f t="shared" si="5"/>
        <v>4833.3333333333339</v>
      </c>
      <c r="H38" s="82">
        <f t="shared" si="6"/>
        <v>6116.666666666667</v>
      </c>
      <c r="I38" s="9" t="s">
        <v>42</v>
      </c>
      <c r="J38" s="82">
        <v>5800</v>
      </c>
      <c r="K38" s="86"/>
      <c r="L38" s="31">
        <f t="shared" si="4"/>
        <v>5558.3333333333339</v>
      </c>
      <c r="M38" s="129">
        <v>7340</v>
      </c>
      <c r="P38" s="4"/>
      <c r="Q38" s="4"/>
      <c r="R38" s="4"/>
      <c r="S38" s="4"/>
    </row>
    <row r="39" spans="1:19" ht="18">
      <c r="A39" s="88" t="s">
        <v>659</v>
      </c>
      <c r="B39" s="36"/>
      <c r="C39" s="37"/>
      <c r="D39" s="10">
        <v>0.65</v>
      </c>
      <c r="E39" s="58"/>
      <c r="F39" s="82"/>
      <c r="G39" s="82"/>
      <c r="H39" s="82">
        <f t="shared" si="6"/>
        <v>6220.8333333333339</v>
      </c>
      <c r="I39" s="10" t="s">
        <v>653</v>
      </c>
      <c r="J39" s="82"/>
      <c r="K39" s="86"/>
      <c r="L39" s="31"/>
      <c r="M39" s="129">
        <v>7465</v>
      </c>
      <c r="P39" s="4"/>
      <c r="Q39" s="4"/>
      <c r="R39" s="4"/>
      <c r="S39" s="4"/>
    </row>
    <row r="40" spans="1:19" ht="18">
      <c r="A40" s="146" t="s">
        <v>286</v>
      </c>
      <c r="B40" s="147"/>
      <c r="C40" s="148"/>
      <c r="D40" s="58">
        <v>0.68</v>
      </c>
      <c r="E40" s="58">
        <v>3978.81</v>
      </c>
      <c r="F40" s="82">
        <v>4683.0600000000004</v>
      </c>
      <c r="G40" s="82">
        <f t="shared" si="5"/>
        <v>5000</v>
      </c>
      <c r="H40" s="82">
        <f t="shared" si="6"/>
        <v>6325</v>
      </c>
      <c r="I40" s="10" t="s">
        <v>287</v>
      </c>
      <c r="J40" s="82">
        <v>6000</v>
      </c>
      <c r="K40" s="86"/>
      <c r="L40" s="31">
        <f t="shared" si="4"/>
        <v>5750</v>
      </c>
      <c r="M40" s="129">
        <v>7590</v>
      </c>
      <c r="P40" s="4"/>
      <c r="Q40" s="4"/>
      <c r="R40" s="4"/>
      <c r="S40" s="4"/>
    </row>
    <row r="41" spans="1:19" ht="18">
      <c r="A41" s="146" t="s">
        <v>43</v>
      </c>
      <c r="B41" s="147"/>
      <c r="C41" s="148"/>
      <c r="D41" s="58">
        <v>0.7</v>
      </c>
      <c r="E41" s="58">
        <v>4086.44</v>
      </c>
      <c r="F41" s="82">
        <v>4809.7299999999996</v>
      </c>
      <c r="G41" s="82">
        <f t="shared" si="5"/>
        <v>5083.3333333333339</v>
      </c>
      <c r="H41" s="82">
        <f t="shared" si="6"/>
        <v>6429.166666666667</v>
      </c>
      <c r="I41" s="10" t="s">
        <v>44</v>
      </c>
      <c r="J41" s="82">
        <v>6100</v>
      </c>
      <c r="K41" s="86"/>
      <c r="L41" s="31">
        <f t="shared" si="4"/>
        <v>5845.8333333333339</v>
      </c>
      <c r="M41" s="129">
        <v>7715</v>
      </c>
      <c r="P41" s="4"/>
      <c r="Q41" s="4"/>
      <c r="R41" s="4"/>
      <c r="S41" s="4"/>
    </row>
    <row r="42" spans="1:19" ht="18">
      <c r="A42" s="146" t="s">
        <v>309</v>
      </c>
      <c r="B42" s="147"/>
      <c r="C42" s="148"/>
      <c r="D42" s="58">
        <v>0.73</v>
      </c>
      <c r="E42" s="58">
        <v>4640.68</v>
      </c>
      <c r="F42" s="82">
        <v>5462.08</v>
      </c>
      <c r="G42" s="82">
        <f t="shared" si="5"/>
        <v>5250</v>
      </c>
      <c r="H42" s="82">
        <f t="shared" si="6"/>
        <v>6641.666666666667</v>
      </c>
      <c r="I42" s="10" t="s">
        <v>318</v>
      </c>
      <c r="J42" s="82">
        <v>6300</v>
      </c>
      <c r="K42" s="86"/>
      <c r="L42" s="31">
        <f t="shared" si="4"/>
        <v>6037.5</v>
      </c>
      <c r="M42" s="129">
        <v>7970</v>
      </c>
      <c r="P42" s="4"/>
      <c r="Q42" s="4"/>
      <c r="R42" s="4"/>
      <c r="S42" s="4"/>
    </row>
    <row r="43" spans="1:19" ht="18">
      <c r="A43" s="146" t="s">
        <v>316</v>
      </c>
      <c r="B43" s="147"/>
      <c r="C43" s="148"/>
      <c r="D43" s="58">
        <v>0.75</v>
      </c>
      <c r="E43" s="58">
        <v>4717.8</v>
      </c>
      <c r="F43" s="82">
        <v>5552.85</v>
      </c>
      <c r="G43" s="82">
        <f t="shared" si="5"/>
        <v>5500</v>
      </c>
      <c r="H43" s="82">
        <f t="shared" si="6"/>
        <v>6958.3333333333339</v>
      </c>
      <c r="I43" s="10" t="s">
        <v>317</v>
      </c>
      <c r="J43" s="82">
        <v>6600</v>
      </c>
      <c r="K43" s="86"/>
      <c r="L43" s="31">
        <f t="shared" si="4"/>
        <v>6325</v>
      </c>
      <c r="M43" s="129">
        <v>8350</v>
      </c>
      <c r="P43" s="4"/>
      <c r="Q43" s="4"/>
      <c r="R43" s="4"/>
      <c r="S43" s="4"/>
    </row>
    <row r="44" spans="1:19" ht="18">
      <c r="A44" s="146" t="s">
        <v>45</v>
      </c>
      <c r="B44" s="147"/>
      <c r="C44" s="148"/>
      <c r="D44" s="60">
        <v>0.78</v>
      </c>
      <c r="E44" s="60">
        <v>4748.3100000000004</v>
      </c>
      <c r="F44" s="82">
        <v>5588.75</v>
      </c>
      <c r="G44" s="82">
        <f t="shared" si="5"/>
        <v>5666.666666666667</v>
      </c>
      <c r="H44" s="82">
        <f t="shared" si="6"/>
        <v>7166.666666666667</v>
      </c>
      <c r="I44" s="9" t="s">
        <v>46</v>
      </c>
      <c r="J44" s="82">
        <v>6800</v>
      </c>
      <c r="K44" s="86"/>
      <c r="L44" s="31">
        <f t="shared" si="4"/>
        <v>6516.666666666667</v>
      </c>
      <c r="M44" s="129">
        <v>8600</v>
      </c>
      <c r="P44" s="4"/>
      <c r="Q44" s="4"/>
      <c r="R44" s="4"/>
      <c r="S44" s="4"/>
    </row>
    <row r="45" spans="1:19" ht="18">
      <c r="A45" s="146" t="s">
        <v>307</v>
      </c>
      <c r="B45" s="147"/>
      <c r="C45" s="148"/>
      <c r="D45" s="60">
        <v>0.81</v>
      </c>
      <c r="E45" s="60">
        <v>4855.93</v>
      </c>
      <c r="F45" s="82">
        <v>5715.43</v>
      </c>
      <c r="G45" s="82">
        <f t="shared" si="5"/>
        <v>5833.3333333333339</v>
      </c>
      <c r="H45" s="82">
        <f t="shared" si="6"/>
        <v>7379.166666666667</v>
      </c>
      <c r="I45" s="9" t="s">
        <v>308</v>
      </c>
      <c r="J45" s="82">
        <v>7000</v>
      </c>
      <c r="K45" s="86"/>
      <c r="L45" s="31">
        <f t="shared" si="4"/>
        <v>6708.3333333333339</v>
      </c>
      <c r="M45" s="129">
        <v>8855</v>
      </c>
      <c r="P45" s="4"/>
      <c r="Q45" s="4"/>
      <c r="R45" s="4"/>
      <c r="S45" s="4"/>
    </row>
    <row r="46" spans="1:19" ht="18">
      <c r="A46" s="146" t="s">
        <v>47</v>
      </c>
      <c r="B46" s="147"/>
      <c r="C46" s="148"/>
      <c r="D46" s="60">
        <v>0.84</v>
      </c>
      <c r="E46" s="60">
        <v>4898.3100000000004</v>
      </c>
      <c r="F46" s="82">
        <v>5765.3</v>
      </c>
      <c r="G46" s="82">
        <f t="shared" si="5"/>
        <v>6083.3333333333339</v>
      </c>
      <c r="H46" s="82">
        <f t="shared" si="6"/>
        <v>7695.8333333333339</v>
      </c>
      <c r="I46" s="9" t="s">
        <v>48</v>
      </c>
      <c r="J46" s="82">
        <v>7300</v>
      </c>
      <c r="K46" s="86"/>
      <c r="L46" s="31">
        <f t="shared" si="4"/>
        <v>6995.8333333333339</v>
      </c>
      <c r="M46" s="129">
        <v>9235</v>
      </c>
      <c r="P46" s="4"/>
      <c r="Q46" s="4"/>
      <c r="R46" s="4"/>
      <c r="S46" s="4"/>
    </row>
    <row r="47" spans="1:19" ht="18">
      <c r="A47" s="146" t="s">
        <v>273</v>
      </c>
      <c r="B47" s="147"/>
      <c r="C47" s="148"/>
      <c r="D47" s="60">
        <v>0.86</v>
      </c>
      <c r="E47" s="60">
        <v>5216.1000000000004</v>
      </c>
      <c r="F47" s="82">
        <v>6139.35</v>
      </c>
      <c r="G47" s="82">
        <f t="shared" si="5"/>
        <v>6250</v>
      </c>
      <c r="H47" s="82">
        <f t="shared" si="6"/>
        <v>7908.3333333333339</v>
      </c>
      <c r="I47" s="9" t="s">
        <v>274</v>
      </c>
      <c r="J47" s="82">
        <v>7500</v>
      </c>
      <c r="K47" s="86"/>
      <c r="L47" s="31">
        <f t="shared" si="4"/>
        <v>7187.5</v>
      </c>
      <c r="M47" s="129">
        <v>9490</v>
      </c>
      <c r="P47" s="4"/>
      <c r="Q47" s="4"/>
      <c r="R47" s="4"/>
      <c r="S47" s="4"/>
    </row>
    <row r="48" spans="1:19" ht="18">
      <c r="A48" s="146" t="s">
        <v>635</v>
      </c>
      <c r="B48" s="147"/>
      <c r="C48" s="148"/>
      <c r="D48" s="60">
        <v>0.88</v>
      </c>
      <c r="E48" s="60"/>
      <c r="F48" s="82"/>
      <c r="G48" s="82">
        <f t="shared" si="5"/>
        <v>6416.666666666667</v>
      </c>
      <c r="H48" s="82">
        <f t="shared" si="6"/>
        <v>8116.666666666667</v>
      </c>
      <c r="I48" s="9" t="s">
        <v>637</v>
      </c>
      <c r="J48" s="82">
        <v>7700</v>
      </c>
      <c r="K48" s="86"/>
      <c r="L48" s="31">
        <f t="shared" si="4"/>
        <v>7379.166666666667</v>
      </c>
      <c r="M48" s="129">
        <v>9740</v>
      </c>
      <c r="P48" s="4"/>
      <c r="Q48" s="4"/>
      <c r="R48" s="4"/>
      <c r="S48" s="4"/>
    </row>
    <row r="49" spans="1:19" ht="18">
      <c r="A49" s="146" t="s">
        <v>331</v>
      </c>
      <c r="B49" s="147"/>
      <c r="C49" s="148"/>
      <c r="D49" s="60">
        <v>0.91</v>
      </c>
      <c r="E49" s="60">
        <v>5550.85</v>
      </c>
      <c r="F49" s="82">
        <v>6533.35</v>
      </c>
      <c r="G49" s="82">
        <f t="shared" si="5"/>
        <v>6583.3333333333339</v>
      </c>
      <c r="H49" s="82">
        <f t="shared" si="6"/>
        <v>8329.1666666666679</v>
      </c>
      <c r="I49" s="9" t="s">
        <v>332</v>
      </c>
      <c r="J49" s="82">
        <v>7900</v>
      </c>
      <c r="K49" s="86"/>
      <c r="L49" s="31">
        <f t="shared" si="4"/>
        <v>7570.8333333333339</v>
      </c>
      <c r="M49" s="129">
        <v>9995</v>
      </c>
      <c r="P49" s="4"/>
      <c r="Q49" s="4"/>
      <c r="R49" s="4"/>
      <c r="S49" s="4"/>
    </row>
    <row r="50" spans="1:19" ht="18">
      <c r="A50" s="146" t="s">
        <v>49</v>
      </c>
      <c r="B50" s="147"/>
      <c r="C50" s="148"/>
      <c r="D50" s="60">
        <v>0.94</v>
      </c>
      <c r="E50" s="60">
        <v>5720.34</v>
      </c>
      <c r="F50" s="82">
        <v>6732.83</v>
      </c>
      <c r="G50" s="82">
        <f t="shared" si="5"/>
        <v>6750</v>
      </c>
      <c r="H50" s="82">
        <f t="shared" si="6"/>
        <v>8537.5</v>
      </c>
      <c r="I50" s="9" t="s">
        <v>50</v>
      </c>
      <c r="J50" s="82">
        <v>8100</v>
      </c>
      <c r="K50" s="86"/>
      <c r="L50" s="31">
        <f t="shared" si="4"/>
        <v>7762.5</v>
      </c>
      <c r="M50" s="129">
        <v>10245</v>
      </c>
      <c r="P50" s="4"/>
      <c r="Q50" s="4"/>
      <c r="R50" s="4"/>
      <c r="S50" s="4"/>
    </row>
    <row r="51" spans="1:19" ht="18">
      <c r="A51" s="146" t="s">
        <v>280</v>
      </c>
      <c r="B51" s="147"/>
      <c r="C51" s="148"/>
      <c r="D51" s="60">
        <v>0.96</v>
      </c>
      <c r="E51" s="60">
        <v>5847.46</v>
      </c>
      <c r="F51" s="82">
        <v>6882.46</v>
      </c>
      <c r="G51" s="82">
        <f t="shared" si="5"/>
        <v>6916.666666666667</v>
      </c>
      <c r="H51" s="82">
        <f t="shared" si="6"/>
        <v>8750</v>
      </c>
      <c r="I51" s="9" t="s">
        <v>281</v>
      </c>
      <c r="J51" s="82">
        <v>8300</v>
      </c>
      <c r="K51" s="86"/>
      <c r="L51" s="31">
        <f t="shared" si="4"/>
        <v>7954.166666666667</v>
      </c>
      <c r="M51" s="129">
        <v>10500</v>
      </c>
      <c r="P51" s="4"/>
      <c r="Q51" s="4"/>
      <c r="R51" s="4"/>
      <c r="S51" s="4"/>
    </row>
    <row r="52" spans="1:19" ht="18">
      <c r="A52" s="146" t="s">
        <v>305</v>
      </c>
      <c r="B52" s="147"/>
      <c r="C52" s="148"/>
      <c r="D52" s="60">
        <v>0.99</v>
      </c>
      <c r="E52" s="60">
        <v>5872.88</v>
      </c>
      <c r="F52" s="82">
        <f t="shared" ref="F52:F77" si="7">E52*1.07</f>
        <v>6283.9816000000001</v>
      </c>
      <c r="G52" s="82">
        <f t="shared" si="5"/>
        <v>7083.3333333333339</v>
      </c>
      <c r="H52" s="82">
        <f t="shared" si="6"/>
        <v>8958.3333333333339</v>
      </c>
      <c r="I52" s="9" t="s">
        <v>306</v>
      </c>
      <c r="J52" s="82">
        <v>8500</v>
      </c>
      <c r="K52" s="86"/>
      <c r="L52" s="31">
        <f t="shared" si="4"/>
        <v>8145.8333333333339</v>
      </c>
      <c r="M52" s="129">
        <v>10750</v>
      </c>
      <c r="P52" s="4"/>
      <c r="Q52" s="4"/>
      <c r="R52" s="4"/>
      <c r="S52" s="4"/>
    </row>
    <row r="53" spans="1:19" ht="18">
      <c r="A53" s="146" t="s">
        <v>255</v>
      </c>
      <c r="B53" s="147"/>
      <c r="C53" s="148"/>
      <c r="D53" s="60">
        <v>1.02</v>
      </c>
      <c r="E53" s="60">
        <v>5898.31</v>
      </c>
      <c r="F53" s="82">
        <f t="shared" si="7"/>
        <v>6311.1917000000012</v>
      </c>
      <c r="G53" s="82">
        <f t="shared" si="5"/>
        <v>7250</v>
      </c>
      <c r="H53" s="82">
        <f t="shared" si="6"/>
        <v>9170.8333333333339</v>
      </c>
      <c r="I53" s="9" t="s">
        <v>257</v>
      </c>
      <c r="J53" s="82">
        <v>8700</v>
      </c>
      <c r="K53" s="86"/>
      <c r="L53" s="31">
        <f t="shared" si="4"/>
        <v>8337.5</v>
      </c>
      <c r="M53" s="129">
        <v>11005</v>
      </c>
      <c r="P53" s="4"/>
      <c r="Q53" s="4"/>
      <c r="R53" s="4"/>
      <c r="S53" s="4"/>
    </row>
    <row r="54" spans="1:19" ht="18">
      <c r="A54" s="159" t="s">
        <v>350</v>
      </c>
      <c r="B54" s="147"/>
      <c r="C54" s="148"/>
      <c r="D54" s="60">
        <v>1.04</v>
      </c>
      <c r="E54" s="60">
        <v>5978.81</v>
      </c>
      <c r="F54" s="82">
        <f t="shared" si="7"/>
        <v>6397.3267000000005</v>
      </c>
      <c r="G54" s="82">
        <f t="shared" si="5"/>
        <v>7500</v>
      </c>
      <c r="H54" s="82">
        <f t="shared" si="6"/>
        <v>9487.5</v>
      </c>
      <c r="I54" s="9" t="s">
        <v>351</v>
      </c>
      <c r="J54" s="82">
        <v>9000</v>
      </c>
      <c r="K54" s="89"/>
      <c r="L54" s="31">
        <f t="shared" si="4"/>
        <v>8625</v>
      </c>
      <c r="M54" s="129">
        <v>11385</v>
      </c>
      <c r="P54" s="4"/>
      <c r="Q54" s="4"/>
      <c r="R54" s="4"/>
      <c r="S54" s="4"/>
    </row>
    <row r="55" spans="1:19" ht="18">
      <c r="A55" s="159" t="s">
        <v>636</v>
      </c>
      <c r="B55" s="147"/>
      <c r="C55" s="148"/>
      <c r="D55" s="90">
        <v>1.06</v>
      </c>
      <c r="E55" s="60"/>
      <c r="F55" s="82"/>
      <c r="G55" s="82">
        <f t="shared" si="5"/>
        <v>7583.3333333333339</v>
      </c>
      <c r="H55" s="82">
        <f t="shared" si="6"/>
        <v>9591.6666666666679</v>
      </c>
      <c r="I55" s="9" t="s">
        <v>639</v>
      </c>
      <c r="J55" s="82">
        <v>9100</v>
      </c>
      <c r="K55" s="89"/>
      <c r="L55" s="31">
        <f t="shared" si="4"/>
        <v>8720.8333333333339</v>
      </c>
      <c r="M55" s="129">
        <v>11510</v>
      </c>
      <c r="P55" s="4"/>
      <c r="Q55" s="4"/>
      <c r="R55" s="4"/>
      <c r="S55" s="4"/>
    </row>
    <row r="56" spans="1:19" ht="18">
      <c r="A56" s="159" t="s">
        <v>51</v>
      </c>
      <c r="B56" s="147"/>
      <c r="C56" s="148"/>
      <c r="D56" s="90">
        <v>1.0900000000000001</v>
      </c>
      <c r="E56" s="60">
        <v>6012.71</v>
      </c>
      <c r="F56" s="82">
        <f t="shared" si="7"/>
        <v>6433.5997000000007</v>
      </c>
      <c r="G56" s="82">
        <f t="shared" si="5"/>
        <v>7750</v>
      </c>
      <c r="H56" s="82">
        <f t="shared" si="6"/>
        <v>9804.1666666666679</v>
      </c>
      <c r="I56" s="9" t="s">
        <v>52</v>
      </c>
      <c r="J56" s="82">
        <v>9300</v>
      </c>
      <c r="K56" s="91"/>
      <c r="L56" s="31">
        <f t="shared" si="4"/>
        <v>8912.5</v>
      </c>
      <c r="M56" s="129">
        <v>11765</v>
      </c>
      <c r="P56" s="4"/>
      <c r="Q56" s="4"/>
      <c r="R56" s="4"/>
      <c r="S56" s="4"/>
    </row>
    <row r="57" spans="1:19" ht="18">
      <c r="A57" s="159" t="s">
        <v>333</v>
      </c>
      <c r="B57" s="147"/>
      <c r="C57" s="148"/>
      <c r="D57" s="90">
        <v>1.1200000000000001</v>
      </c>
      <c r="E57" s="60">
        <v>6156.78</v>
      </c>
      <c r="F57" s="82">
        <f t="shared" si="7"/>
        <v>6587.7546000000002</v>
      </c>
      <c r="G57" s="82">
        <f t="shared" si="5"/>
        <v>7916.666666666667</v>
      </c>
      <c r="H57" s="82">
        <f t="shared" si="6"/>
        <v>10016.666666666668</v>
      </c>
      <c r="I57" s="9" t="s">
        <v>334</v>
      </c>
      <c r="J57" s="82">
        <v>9500</v>
      </c>
      <c r="K57" s="91"/>
      <c r="L57" s="31">
        <f t="shared" si="4"/>
        <v>9104.1666666666679</v>
      </c>
      <c r="M57" s="129">
        <v>12020</v>
      </c>
      <c r="P57" s="4"/>
      <c r="Q57" s="4"/>
      <c r="R57" s="4"/>
      <c r="S57" s="4"/>
    </row>
    <row r="58" spans="1:19" ht="18">
      <c r="A58" s="159" t="s">
        <v>278</v>
      </c>
      <c r="B58" s="147"/>
      <c r="C58" s="148"/>
      <c r="D58" s="90">
        <v>1.1499999999999999</v>
      </c>
      <c r="E58" s="60">
        <v>6453.39</v>
      </c>
      <c r="F58" s="82">
        <f t="shared" si="7"/>
        <v>6905.127300000001</v>
      </c>
      <c r="G58" s="82">
        <f t="shared" si="5"/>
        <v>8083.3333333333339</v>
      </c>
      <c r="H58" s="82">
        <f t="shared" si="6"/>
        <v>10225</v>
      </c>
      <c r="I58" s="9" t="s">
        <v>279</v>
      </c>
      <c r="J58" s="82">
        <v>9700</v>
      </c>
      <c r="K58" s="91"/>
      <c r="L58" s="31">
        <f t="shared" si="4"/>
        <v>9295.8333333333339</v>
      </c>
      <c r="M58" s="129">
        <v>12270</v>
      </c>
      <c r="P58" s="4"/>
      <c r="Q58" s="4"/>
      <c r="R58" s="4"/>
      <c r="S58" s="4"/>
    </row>
    <row r="59" spans="1:19" ht="18">
      <c r="A59" s="159" t="s">
        <v>254</v>
      </c>
      <c r="B59" s="147"/>
      <c r="C59" s="148"/>
      <c r="D59" s="60">
        <v>1.17</v>
      </c>
      <c r="E59" s="60">
        <v>6597.46</v>
      </c>
      <c r="F59" s="82">
        <f t="shared" si="7"/>
        <v>7059.2822000000006</v>
      </c>
      <c r="G59" s="82">
        <f t="shared" si="5"/>
        <v>8250</v>
      </c>
      <c r="H59" s="82">
        <f t="shared" si="6"/>
        <v>10437.5</v>
      </c>
      <c r="I59" s="9" t="s">
        <v>256</v>
      </c>
      <c r="J59" s="82">
        <v>9900</v>
      </c>
      <c r="K59" s="91"/>
      <c r="L59" s="31">
        <f t="shared" si="4"/>
        <v>9487.5</v>
      </c>
      <c r="M59" s="129">
        <v>12525</v>
      </c>
      <c r="P59" s="4"/>
      <c r="Q59" s="4"/>
      <c r="R59" s="4"/>
      <c r="S59" s="4"/>
    </row>
    <row r="60" spans="1:19" ht="18">
      <c r="A60" s="159" t="s">
        <v>323</v>
      </c>
      <c r="B60" s="147"/>
      <c r="C60" s="148"/>
      <c r="D60" s="60">
        <v>1.2</v>
      </c>
      <c r="E60" s="60">
        <v>6745.76</v>
      </c>
      <c r="F60" s="82">
        <f t="shared" si="7"/>
        <v>7217.9632000000011</v>
      </c>
      <c r="G60" s="82">
        <f t="shared" si="5"/>
        <v>8416.6666666666679</v>
      </c>
      <c r="H60" s="82">
        <f t="shared" si="6"/>
        <v>10645.833333333334</v>
      </c>
      <c r="I60" s="9" t="s">
        <v>324</v>
      </c>
      <c r="J60" s="82">
        <v>10100</v>
      </c>
      <c r="K60" s="91"/>
      <c r="L60" s="31">
        <f t="shared" si="4"/>
        <v>9679.1666666666679</v>
      </c>
      <c r="M60" s="129">
        <v>12775</v>
      </c>
      <c r="P60" s="4"/>
      <c r="Q60" s="4"/>
      <c r="R60" s="4"/>
      <c r="S60" s="4"/>
    </row>
    <row r="61" spans="1:19" ht="18">
      <c r="A61" s="159" t="s">
        <v>325</v>
      </c>
      <c r="B61" s="147"/>
      <c r="C61" s="148"/>
      <c r="D61" s="60">
        <v>1.23</v>
      </c>
      <c r="E61" s="60">
        <v>6889.83</v>
      </c>
      <c r="F61" s="82">
        <f t="shared" si="7"/>
        <v>7372.1181000000006</v>
      </c>
      <c r="G61" s="82">
        <f t="shared" si="5"/>
        <v>8583.3333333333339</v>
      </c>
      <c r="H61" s="82">
        <f t="shared" si="6"/>
        <v>10858.333333333334</v>
      </c>
      <c r="I61" s="9" t="s">
        <v>326</v>
      </c>
      <c r="J61" s="82">
        <v>10300</v>
      </c>
      <c r="K61" s="91"/>
      <c r="L61" s="31">
        <f t="shared" si="4"/>
        <v>9870.8333333333339</v>
      </c>
      <c r="M61" s="129">
        <v>13030</v>
      </c>
      <c r="P61" s="4"/>
      <c r="Q61" s="4"/>
      <c r="R61" s="4"/>
      <c r="S61" s="4"/>
    </row>
    <row r="62" spans="1:19" ht="18" customHeight="1">
      <c r="A62" s="159" t="s">
        <v>53</v>
      </c>
      <c r="B62" s="147"/>
      <c r="C62" s="148"/>
      <c r="D62" s="60">
        <v>1.25</v>
      </c>
      <c r="E62" s="60">
        <v>7036.44</v>
      </c>
      <c r="F62" s="82">
        <f t="shared" si="7"/>
        <v>7528.9907999999996</v>
      </c>
      <c r="G62" s="82">
        <f t="shared" si="5"/>
        <v>8750</v>
      </c>
      <c r="H62" s="82">
        <f t="shared" si="6"/>
        <v>11066.666666666668</v>
      </c>
      <c r="I62" s="9" t="s">
        <v>54</v>
      </c>
      <c r="J62" s="82">
        <v>10500</v>
      </c>
      <c r="K62" s="91"/>
      <c r="L62" s="31">
        <f t="shared" si="4"/>
        <v>10062.5</v>
      </c>
      <c r="M62" s="129">
        <v>13280</v>
      </c>
      <c r="P62" s="4"/>
      <c r="Q62" s="4"/>
      <c r="R62" s="4"/>
      <c r="S62" s="4"/>
    </row>
    <row r="63" spans="1:19" ht="18.75" customHeight="1">
      <c r="A63" s="159" t="s">
        <v>321</v>
      </c>
      <c r="B63" s="147"/>
      <c r="C63" s="148"/>
      <c r="D63" s="60">
        <v>1.28</v>
      </c>
      <c r="E63" s="60">
        <v>7186.44</v>
      </c>
      <c r="F63" s="82">
        <f t="shared" si="7"/>
        <v>7689.4907999999996</v>
      </c>
      <c r="G63" s="82">
        <f t="shared" si="5"/>
        <v>9000</v>
      </c>
      <c r="H63" s="82">
        <f t="shared" si="6"/>
        <v>11383.333333333334</v>
      </c>
      <c r="I63" s="9" t="s">
        <v>322</v>
      </c>
      <c r="J63" s="82">
        <v>10800</v>
      </c>
      <c r="K63" s="91"/>
      <c r="L63" s="31">
        <f t="shared" si="4"/>
        <v>10350</v>
      </c>
      <c r="M63" s="129">
        <v>13660</v>
      </c>
      <c r="P63" s="4"/>
      <c r="Q63" s="4"/>
      <c r="R63" s="4"/>
      <c r="S63" s="4"/>
    </row>
    <row r="64" spans="1:19" ht="18">
      <c r="A64" s="159" t="s">
        <v>487</v>
      </c>
      <c r="B64" s="147"/>
      <c r="C64" s="148"/>
      <c r="D64" s="60">
        <v>1.3</v>
      </c>
      <c r="E64" s="60">
        <v>7330.51</v>
      </c>
      <c r="F64" s="82">
        <f t="shared" si="7"/>
        <v>7843.6457000000009</v>
      </c>
      <c r="G64" s="82">
        <f t="shared" si="5"/>
        <v>9166.6666666666679</v>
      </c>
      <c r="H64" s="82">
        <f t="shared" si="6"/>
        <v>11595.833333333334</v>
      </c>
      <c r="I64" s="9" t="s">
        <v>488</v>
      </c>
      <c r="J64" s="82">
        <v>11000</v>
      </c>
      <c r="K64" s="91"/>
      <c r="L64" s="31">
        <f t="shared" si="4"/>
        <v>10541.666666666668</v>
      </c>
      <c r="M64" s="129">
        <v>13915</v>
      </c>
      <c r="P64" s="4"/>
      <c r="Q64" s="4"/>
      <c r="R64" s="4"/>
      <c r="S64" s="4"/>
    </row>
    <row r="65" spans="1:19" ht="18">
      <c r="A65" s="159" t="s">
        <v>55</v>
      </c>
      <c r="B65" s="147"/>
      <c r="C65" s="148"/>
      <c r="D65" s="60">
        <v>1.33</v>
      </c>
      <c r="E65" s="60">
        <v>7476.27</v>
      </c>
      <c r="F65" s="82">
        <f t="shared" si="7"/>
        <v>7999.6089000000011</v>
      </c>
      <c r="G65" s="82">
        <f t="shared" si="5"/>
        <v>9333.3333333333339</v>
      </c>
      <c r="H65" s="82">
        <f t="shared" si="6"/>
        <v>11808.333333333334</v>
      </c>
      <c r="I65" s="9" t="s">
        <v>489</v>
      </c>
      <c r="J65" s="82">
        <v>11200</v>
      </c>
      <c r="K65" s="91"/>
      <c r="L65" s="31">
        <f t="shared" si="4"/>
        <v>10733.333333333334</v>
      </c>
      <c r="M65" s="129">
        <v>14170</v>
      </c>
      <c r="P65" s="4"/>
      <c r="Q65" s="4"/>
      <c r="R65" s="4"/>
      <c r="S65" s="4"/>
    </row>
    <row r="66" spans="1:19" ht="18">
      <c r="A66" s="159" t="s">
        <v>335</v>
      </c>
      <c r="B66" s="147"/>
      <c r="C66" s="148"/>
      <c r="D66" s="60">
        <v>1.36</v>
      </c>
      <c r="E66" s="60">
        <v>7622.88</v>
      </c>
      <c r="F66" s="82">
        <f t="shared" si="7"/>
        <v>8156.481600000001</v>
      </c>
      <c r="G66" s="82">
        <f t="shared" si="5"/>
        <v>9500</v>
      </c>
      <c r="H66" s="82">
        <f t="shared" si="6"/>
        <v>12016.666666666668</v>
      </c>
      <c r="I66" s="9" t="s">
        <v>336</v>
      </c>
      <c r="J66" s="82">
        <v>11400</v>
      </c>
      <c r="K66" s="91"/>
      <c r="L66" s="31">
        <f t="shared" si="4"/>
        <v>10925</v>
      </c>
      <c r="M66" s="129">
        <v>14420</v>
      </c>
      <c r="P66" s="4"/>
      <c r="Q66" s="4"/>
      <c r="R66" s="4"/>
      <c r="S66" s="4"/>
    </row>
    <row r="67" spans="1:19" ht="18">
      <c r="A67" s="159" t="s">
        <v>337</v>
      </c>
      <c r="B67" s="147"/>
      <c r="C67" s="148"/>
      <c r="D67" s="60">
        <v>1.37</v>
      </c>
      <c r="E67" s="60">
        <v>7769.49</v>
      </c>
      <c r="F67" s="82">
        <f t="shared" si="7"/>
        <v>8313.3543000000009</v>
      </c>
      <c r="G67" s="82">
        <f t="shared" si="5"/>
        <v>9666.6666666666679</v>
      </c>
      <c r="H67" s="82">
        <f t="shared" si="6"/>
        <v>12229.166666666668</v>
      </c>
      <c r="I67" s="9" t="s">
        <v>338</v>
      </c>
      <c r="J67" s="82">
        <v>11600</v>
      </c>
      <c r="K67" s="91"/>
      <c r="L67" s="31">
        <f t="shared" si="4"/>
        <v>11116.666666666668</v>
      </c>
      <c r="M67" s="129">
        <v>14675</v>
      </c>
      <c r="P67" s="4"/>
      <c r="Q67" s="4"/>
      <c r="R67" s="4"/>
      <c r="S67" s="4"/>
    </row>
    <row r="68" spans="1:19" ht="18">
      <c r="A68" s="159" t="s">
        <v>56</v>
      </c>
      <c r="B68" s="147"/>
      <c r="C68" s="148"/>
      <c r="D68" s="60">
        <v>1.41</v>
      </c>
      <c r="E68" s="60">
        <v>7915.25</v>
      </c>
      <c r="F68" s="82">
        <f t="shared" si="7"/>
        <v>8469.317500000001</v>
      </c>
      <c r="G68" s="82">
        <f t="shared" si="5"/>
        <v>9833.3333333333339</v>
      </c>
      <c r="H68" s="82">
        <f t="shared" si="6"/>
        <v>12441.666666666668</v>
      </c>
      <c r="I68" s="9" t="s">
        <v>57</v>
      </c>
      <c r="J68" s="82">
        <v>11800</v>
      </c>
      <c r="K68" s="91"/>
      <c r="L68" s="31">
        <f t="shared" si="4"/>
        <v>11308.333333333334</v>
      </c>
      <c r="M68" s="129">
        <v>14930</v>
      </c>
      <c r="P68" s="4"/>
      <c r="Q68" s="4"/>
      <c r="R68" s="4"/>
      <c r="S68" s="4"/>
    </row>
    <row r="69" spans="1:19" ht="18">
      <c r="A69" s="159" t="s">
        <v>303</v>
      </c>
      <c r="B69" s="147"/>
      <c r="C69" s="148"/>
      <c r="D69" s="60">
        <v>1.44</v>
      </c>
      <c r="E69" s="60">
        <v>8062.71</v>
      </c>
      <c r="F69" s="82">
        <f t="shared" si="7"/>
        <v>8627.0997000000007</v>
      </c>
      <c r="G69" s="82">
        <f t="shared" si="5"/>
        <v>10000</v>
      </c>
      <c r="H69" s="82">
        <f t="shared" si="6"/>
        <v>12650</v>
      </c>
      <c r="I69" s="9" t="s">
        <v>304</v>
      </c>
      <c r="J69" s="82">
        <v>12000</v>
      </c>
      <c r="K69" s="91"/>
      <c r="L69" s="31">
        <f t="shared" si="4"/>
        <v>11500</v>
      </c>
      <c r="M69" s="129">
        <v>15180</v>
      </c>
      <c r="P69" s="4"/>
      <c r="Q69" s="4"/>
      <c r="R69" s="4"/>
      <c r="S69" s="4"/>
    </row>
    <row r="70" spans="1:19" ht="18">
      <c r="A70" s="159" t="s">
        <v>277</v>
      </c>
      <c r="B70" s="147"/>
      <c r="C70" s="148"/>
      <c r="D70" s="60">
        <v>1.46</v>
      </c>
      <c r="E70" s="60">
        <v>8209.32</v>
      </c>
      <c r="F70" s="82">
        <f t="shared" si="7"/>
        <v>8783.9724000000006</v>
      </c>
      <c r="G70" s="82">
        <f t="shared" si="5"/>
        <v>10166.666666666668</v>
      </c>
      <c r="H70" s="82">
        <f t="shared" si="6"/>
        <v>12954.166666666668</v>
      </c>
      <c r="I70" s="9" t="s">
        <v>645</v>
      </c>
      <c r="J70" s="82">
        <v>12200</v>
      </c>
      <c r="K70" s="91"/>
      <c r="L70" s="31">
        <f t="shared" si="4"/>
        <v>11691.666666666668</v>
      </c>
      <c r="M70" s="129">
        <v>15545</v>
      </c>
      <c r="P70" s="4"/>
      <c r="Q70" s="4"/>
      <c r="R70" s="4"/>
      <c r="S70" s="4"/>
    </row>
    <row r="71" spans="1:19" ht="18">
      <c r="A71" s="159" t="s">
        <v>58</v>
      </c>
      <c r="B71" s="147"/>
      <c r="C71" s="148"/>
      <c r="D71" s="60">
        <v>1.49</v>
      </c>
      <c r="E71" s="60">
        <v>8101.69</v>
      </c>
      <c r="F71" s="82">
        <f t="shared" si="7"/>
        <v>8668.8083000000006</v>
      </c>
      <c r="G71" s="82">
        <f t="shared" si="5"/>
        <v>10416.666666666668</v>
      </c>
      <c r="H71" s="82">
        <f t="shared" si="6"/>
        <v>13216.666666666668</v>
      </c>
      <c r="I71" s="9" t="s">
        <v>621</v>
      </c>
      <c r="J71" s="82">
        <v>12500</v>
      </c>
      <c r="K71" s="91"/>
      <c r="L71" s="31">
        <f t="shared" si="4"/>
        <v>11979.166666666668</v>
      </c>
      <c r="M71" s="129">
        <v>15860</v>
      </c>
      <c r="P71" s="4"/>
      <c r="Q71" s="4"/>
      <c r="R71" s="4"/>
      <c r="S71" s="4"/>
    </row>
    <row r="72" spans="1:19" ht="18">
      <c r="A72" s="159" t="s">
        <v>302</v>
      </c>
      <c r="B72" s="147"/>
      <c r="C72" s="148"/>
      <c r="D72" s="60">
        <v>1.51</v>
      </c>
      <c r="E72" s="60">
        <v>8504.24</v>
      </c>
      <c r="F72" s="82">
        <f t="shared" si="7"/>
        <v>9099.5367999999999</v>
      </c>
      <c r="G72" s="82">
        <f t="shared" si="5"/>
        <v>10583.333333333334</v>
      </c>
      <c r="H72" s="82">
        <f t="shared" si="6"/>
        <v>13483.333333333334</v>
      </c>
      <c r="I72" s="9" t="s">
        <v>622</v>
      </c>
      <c r="J72" s="82">
        <v>12700</v>
      </c>
      <c r="K72" s="91"/>
      <c r="L72" s="31">
        <f t="shared" si="4"/>
        <v>12170.833333333334</v>
      </c>
      <c r="M72" s="129">
        <v>16180</v>
      </c>
      <c r="P72" s="4"/>
      <c r="Q72" s="4"/>
      <c r="R72" s="4"/>
      <c r="S72" s="4"/>
    </row>
    <row r="73" spans="1:19" ht="18">
      <c r="A73" s="159" t="s">
        <v>301</v>
      </c>
      <c r="B73" s="147"/>
      <c r="C73" s="148"/>
      <c r="D73" s="60">
        <v>1.54</v>
      </c>
      <c r="E73" s="60">
        <v>8649.15</v>
      </c>
      <c r="F73" s="82">
        <f t="shared" si="7"/>
        <v>9254.5905000000002</v>
      </c>
      <c r="G73" s="82">
        <f t="shared" si="5"/>
        <v>10750</v>
      </c>
      <c r="H73" s="82">
        <f t="shared" si="6"/>
        <v>13658.333333333334</v>
      </c>
      <c r="I73" s="9" t="s">
        <v>607</v>
      </c>
      <c r="J73" s="82">
        <v>12900</v>
      </c>
      <c r="K73" s="91"/>
      <c r="L73" s="31">
        <f t="shared" si="4"/>
        <v>12362.5</v>
      </c>
      <c r="M73" s="129">
        <v>16390</v>
      </c>
      <c r="P73" s="4"/>
      <c r="Q73" s="4"/>
      <c r="R73" s="4"/>
      <c r="S73" s="4"/>
    </row>
    <row r="74" spans="1:19" ht="18">
      <c r="A74" s="159" t="s">
        <v>59</v>
      </c>
      <c r="B74" s="147"/>
      <c r="C74" s="148"/>
      <c r="D74" s="60">
        <v>1.57</v>
      </c>
      <c r="E74" s="60">
        <v>8796.61</v>
      </c>
      <c r="F74" s="82">
        <f t="shared" si="7"/>
        <v>9412.3727000000017</v>
      </c>
      <c r="G74" s="82">
        <f t="shared" si="5"/>
        <v>10916.666666666668</v>
      </c>
      <c r="H74" s="82">
        <f t="shared" si="6"/>
        <v>13933.333333333334</v>
      </c>
      <c r="I74" s="9" t="s">
        <v>60</v>
      </c>
      <c r="J74" s="82">
        <v>13100</v>
      </c>
      <c r="K74" s="91"/>
      <c r="L74" s="31">
        <f t="shared" si="4"/>
        <v>12554.166666666668</v>
      </c>
      <c r="M74" s="129">
        <v>16720</v>
      </c>
      <c r="P74" s="4"/>
      <c r="Q74" s="4"/>
      <c r="R74" s="4"/>
      <c r="S74" s="4"/>
    </row>
    <row r="75" spans="1:19" ht="18">
      <c r="A75" s="159" t="s">
        <v>339</v>
      </c>
      <c r="B75" s="147"/>
      <c r="C75" s="148"/>
      <c r="D75" s="60">
        <v>1.59</v>
      </c>
      <c r="E75" s="60">
        <v>8944.92</v>
      </c>
      <c r="F75" s="82">
        <f t="shared" si="7"/>
        <v>9571.0644000000011</v>
      </c>
      <c r="G75" s="82">
        <f t="shared" si="5"/>
        <v>11083.333333333334</v>
      </c>
      <c r="H75" s="82">
        <f t="shared" si="6"/>
        <v>14191.666666666668</v>
      </c>
      <c r="I75" s="9" t="s">
        <v>340</v>
      </c>
      <c r="J75" s="82">
        <v>13300</v>
      </c>
      <c r="K75" s="91"/>
      <c r="L75" s="31">
        <f t="shared" si="4"/>
        <v>12745.833333333334</v>
      </c>
      <c r="M75" s="129">
        <v>17030</v>
      </c>
      <c r="P75" s="4"/>
      <c r="Q75" s="4"/>
      <c r="R75" s="4"/>
      <c r="S75" s="4"/>
    </row>
    <row r="76" spans="1:19" ht="18">
      <c r="A76" s="159" t="s">
        <v>490</v>
      </c>
      <c r="B76" s="147"/>
      <c r="C76" s="148"/>
      <c r="D76" s="60">
        <v>1.6</v>
      </c>
      <c r="E76" s="60">
        <v>9088.98</v>
      </c>
      <c r="F76" s="82">
        <f t="shared" si="7"/>
        <v>9725.2085999999999</v>
      </c>
      <c r="G76" s="82">
        <f t="shared" si="5"/>
        <v>11250</v>
      </c>
      <c r="H76" s="82">
        <f t="shared" si="6"/>
        <v>14375</v>
      </c>
      <c r="I76" s="9" t="s">
        <v>491</v>
      </c>
      <c r="J76" s="82">
        <v>13500</v>
      </c>
      <c r="K76" s="91"/>
      <c r="L76" s="31">
        <f t="shared" si="4"/>
        <v>12937.5</v>
      </c>
      <c r="M76" s="129">
        <v>17250</v>
      </c>
      <c r="P76" s="4"/>
      <c r="Q76" s="4"/>
      <c r="R76" s="4"/>
      <c r="S76" s="4"/>
    </row>
    <row r="77" spans="1:19" ht="18.600000000000001" thickBot="1">
      <c r="A77" s="228" t="s">
        <v>40</v>
      </c>
      <c r="B77" s="181"/>
      <c r="C77" s="182"/>
      <c r="D77" s="60">
        <v>1.64</v>
      </c>
      <c r="E77" s="60">
        <v>9237.2900000000009</v>
      </c>
      <c r="F77" s="82">
        <f t="shared" si="7"/>
        <v>9883.9003000000012</v>
      </c>
      <c r="G77" s="82">
        <f t="shared" si="5"/>
        <v>11416.666666666668</v>
      </c>
      <c r="H77" s="82">
        <f t="shared" si="6"/>
        <v>14466.666666666668</v>
      </c>
      <c r="I77" s="9" t="s">
        <v>61</v>
      </c>
      <c r="J77" s="82">
        <v>13700</v>
      </c>
      <c r="K77" s="91"/>
      <c r="L77" s="31">
        <f t="shared" si="4"/>
        <v>13129.166666666668</v>
      </c>
      <c r="M77" s="129">
        <v>17360</v>
      </c>
      <c r="P77" s="4"/>
      <c r="Q77" s="4"/>
      <c r="R77" s="4"/>
      <c r="S77" s="4"/>
    </row>
    <row r="78" spans="1:19" ht="17.399999999999999">
      <c r="A78" s="220" t="s">
        <v>356</v>
      </c>
      <c r="B78" s="22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2"/>
      <c r="P78" s="4"/>
      <c r="Q78" s="4"/>
      <c r="R78" s="4"/>
      <c r="S78" s="4"/>
    </row>
    <row r="79" spans="1:19" ht="18">
      <c r="A79" s="146" t="s">
        <v>364</v>
      </c>
      <c r="B79" s="147"/>
      <c r="C79" s="148"/>
      <c r="D79" s="27">
        <v>0.57999999999999996</v>
      </c>
      <c r="E79" s="82">
        <v>4327.97</v>
      </c>
      <c r="F79" s="82">
        <f t="shared" ref="F79:F124" si="8">E79*1.07</f>
        <v>4630.9279000000006</v>
      </c>
      <c r="G79" s="82">
        <f>J79/1.2</f>
        <v>5333.3333333333339</v>
      </c>
      <c r="H79" s="82">
        <f>M79/1.2</f>
        <v>6737.5</v>
      </c>
      <c r="I79" s="27" t="s">
        <v>440</v>
      </c>
      <c r="J79" s="82">
        <v>6400</v>
      </c>
      <c r="K79" s="91"/>
      <c r="L79" s="31">
        <f t="shared" ref="L79:L124" si="9">G79+G79*15%</f>
        <v>6133.3333333333339</v>
      </c>
      <c r="M79" s="129">
        <v>8085</v>
      </c>
      <c r="P79" s="4"/>
      <c r="Q79" s="4"/>
      <c r="R79" s="4"/>
      <c r="S79" s="4"/>
    </row>
    <row r="80" spans="1:19" ht="18">
      <c r="A80" s="146" t="s">
        <v>365</v>
      </c>
      <c r="B80" s="147"/>
      <c r="C80" s="148"/>
      <c r="D80" s="9">
        <v>0.62</v>
      </c>
      <c r="E80" s="60">
        <v>4467.8</v>
      </c>
      <c r="F80" s="82">
        <f t="shared" si="8"/>
        <v>4780.5460000000003</v>
      </c>
      <c r="G80" s="82">
        <f t="shared" ref="G80:G124" si="10">J80/1.2</f>
        <v>5500</v>
      </c>
      <c r="H80" s="82">
        <f t="shared" ref="H80:H124" si="11">M80/1.2</f>
        <v>6958.3333333333339</v>
      </c>
      <c r="I80" s="9" t="s">
        <v>441</v>
      </c>
      <c r="J80" s="82">
        <v>6600</v>
      </c>
      <c r="K80" s="91"/>
      <c r="L80" s="31">
        <f t="shared" si="9"/>
        <v>6325</v>
      </c>
      <c r="M80" s="129">
        <v>8350</v>
      </c>
      <c r="P80" s="4"/>
      <c r="Q80" s="4"/>
      <c r="R80" s="4"/>
      <c r="S80" s="4"/>
    </row>
    <row r="81" spans="1:19" ht="18">
      <c r="A81" s="88" t="s">
        <v>656</v>
      </c>
      <c r="B81" s="36"/>
      <c r="C81" s="37"/>
      <c r="D81" s="9">
        <v>0.65</v>
      </c>
      <c r="E81" s="60"/>
      <c r="F81" s="82"/>
      <c r="G81" s="82"/>
      <c r="H81" s="82">
        <f t="shared" si="11"/>
        <v>7012.5</v>
      </c>
      <c r="I81" s="9" t="s">
        <v>654</v>
      </c>
      <c r="J81" s="82"/>
      <c r="K81" s="91"/>
      <c r="L81" s="31"/>
      <c r="M81" s="129">
        <v>8415</v>
      </c>
      <c r="P81" s="4"/>
      <c r="Q81" s="4"/>
      <c r="R81" s="4"/>
      <c r="S81" s="4"/>
    </row>
    <row r="82" spans="1:19" ht="18">
      <c r="A82" s="146" t="s">
        <v>366</v>
      </c>
      <c r="B82" s="147"/>
      <c r="C82" s="148"/>
      <c r="D82" s="9">
        <v>0.69</v>
      </c>
      <c r="E82" s="60">
        <v>4522.03</v>
      </c>
      <c r="F82" s="82">
        <f t="shared" si="8"/>
        <v>4838.5721000000003</v>
      </c>
      <c r="G82" s="82">
        <f t="shared" si="10"/>
        <v>5583.3333333333339</v>
      </c>
      <c r="H82" s="82">
        <f t="shared" si="11"/>
        <v>7062.5</v>
      </c>
      <c r="I82" s="9" t="s">
        <v>442</v>
      </c>
      <c r="J82" s="82">
        <v>6700</v>
      </c>
      <c r="K82" s="91"/>
      <c r="L82" s="31">
        <f t="shared" si="9"/>
        <v>6420.8333333333339</v>
      </c>
      <c r="M82" s="129">
        <v>8475</v>
      </c>
      <c r="P82" s="4"/>
      <c r="Q82" s="4"/>
      <c r="R82" s="4"/>
      <c r="S82" s="4"/>
    </row>
    <row r="83" spans="1:19" ht="18">
      <c r="A83" s="146" t="s">
        <v>367</v>
      </c>
      <c r="B83" s="147"/>
      <c r="C83" s="148"/>
      <c r="D83" s="10">
        <v>0.71</v>
      </c>
      <c r="E83" s="58">
        <v>4574.58</v>
      </c>
      <c r="F83" s="82">
        <f t="shared" si="8"/>
        <v>4894.8006000000005</v>
      </c>
      <c r="G83" s="82">
        <f t="shared" si="10"/>
        <v>5666.666666666667</v>
      </c>
      <c r="H83" s="82">
        <f t="shared" si="11"/>
        <v>7166.666666666667</v>
      </c>
      <c r="I83" s="10" t="s">
        <v>443</v>
      </c>
      <c r="J83" s="82">
        <v>6800</v>
      </c>
      <c r="K83" s="91"/>
      <c r="L83" s="31">
        <f t="shared" si="9"/>
        <v>6516.666666666667</v>
      </c>
      <c r="M83" s="129">
        <v>8600</v>
      </c>
      <c r="P83" s="4"/>
      <c r="Q83" s="4"/>
      <c r="R83" s="4"/>
      <c r="S83" s="4"/>
    </row>
    <row r="84" spans="1:19" ht="18">
      <c r="A84" s="146" t="s">
        <v>368</v>
      </c>
      <c r="B84" s="147"/>
      <c r="C84" s="148"/>
      <c r="D84" s="9">
        <v>0.74</v>
      </c>
      <c r="E84" s="60">
        <v>4596.6099999999997</v>
      </c>
      <c r="F84" s="82">
        <f t="shared" si="8"/>
        <v>4918.3726999999999</v>
      </c>
      <c r="G84" s="82">
        <f t="shared" si="10"/>
        <v>5750</v>
      </c>
      <c r="H84" s="82">
        <f t="shared" si="11"/>
        <v>7275</v>
      </c>
      <c r="I84" s="9" t="s">
        <v>444</v>
      </c>
      <c r="J84" s="82">
        <v>6900</v>
      </c>
      <c r="K84" s="91"/>
      <c r="L84" s="31">
        <f t="shared" si="9"/>
        <v>6612.5</v>
      </c>
      <c r="M84" s="129">
        <v>8730</v>
      </c>
      <c r="P84" s="4"/>
      <c r="Q84" s="4"/>
      <c r="R84" s="4"/>
      <c r="S84" s="4"/>
    </row>
    <row r="85" spans="1:19" ht="18">
      <c r="A85" s="146" t="s">
        <v>369</v>
      </c>
      <c r="B85" s="147"/>
      <c r="C85" s="148"/>
      <c r="D85" s="9">
        <v>0.78</v>
      </c>
      <c r="E85" s="60">
        <v>4809.32</v>
      </c>
      <c r="F85" s="82">
        <f t="shared" si="8"/>
        <v>5145.9723999999997</v>
      </c>
      <c r="G85" s="82">
        <f t="shared" si="10"/>
        <v>6000</v>
      </c>
      <c r="H85" s="82">
        <f t="shared" si="11"/>
        <v>7591.666666666667</v>
      </c>
      <c r="I85" s="9" t="s">
        <v>411</v>
      </c>
      <c r="J85" s="82">
        <v>7200</v>
      </c>
      <c r="K85" s="91"/>
      <c r="L85" s="31">
        <f t="shared" si="9"/>
        <v>6900</v>
      </c>
      <c r="M85" s="129">
        <v>9110</v>
      </c>
      <c r="P85" s="4"/>
      <c r="Q85" s="4"/>
      <c r="R85" s="4"/>
      <c r="S85" s="4"/>
    </row>
    <row r="86" spans="1:19" ht="18">
      <c r="A86" s="88" t="s">
        <v>655</v>
      </c>
      <c r="B86" s="36"/>
      <c r="C86" s="37"/>
      <c r="D86" s="10">
        <v>0.81</v>
      </c>
      <c r="E86" s="58"/>
      <c r="F86" s="82"/>
      <c r="G86" s="82"/>
      <c r="H86" s="82">
        <f t="shared" si="11"/>
        <v>7695.8333333333339</v>
      </c>
      <c r="I86" s="10" t="s">
        <v>657</v>
      </c>
      <c r="J86" s="82"/>
      <c r="K86" s="91"/>
      <c r="L86" s="31"/>
      <c r="M86" s="129">
        <v>9235</v>
      </c>
      <c r="P86" s="4"/>
      <c r="Q86" s="4"/>
      <c r="R86" s="4"/>
      <c r="S86" s="4"/>
    </row>
    <row r="87" spans="1:19" ht="18">
      <c r="A87" s="146" t="s">
        <v>370</v>
      </c>
      <c r="B87" s="147"/>
      <c r="C87" s="148"/>
      <c r="D87" s="58">
        <v>0.84</v>
      </c>
      <c r="E87" s="58">
        <v>4990.68</v>
      </c>
      <c r="F87" s="82">
        <f t="shared" si="8"/>
        <v>5340.0276000000003</v>
      </c>
      <c r="G87" s="82">
        <f t="shared" si="10"/>
        <v>6166.666666666667</v>
      </c>
      <c r="H87" s="82">
        <f t="shared" si="11"/>
        <v>7800</v>
      </c>
      <c r="I87" s="10" t="s">
        <v>445</v>
      </c>
      <c r="J87" s="82">
        <v>7400</v>
      </c>
      <c r="K87" s="91"/>
      <c r="L87" s="31">
        <f t="shared" si="9"/>
        <v>7091.666666666667</v>
      </c>
      <c r="M87" s="129">
        <v>9360</v>
      </c>
      <c r="P87" s="4"/>
      <c r="Q87" s="4"/>
      <c r="R87" s="4"/>
      <c r="S87" s="4"/>
    </row>
    <row r="88" spans="1:19" ht="18">
      <c r="A88" s="146" t="s">
        <v>371</v>
      </c>
      <c r="B88" s="147"/>
      <c r="C88" s="148"/>
      <c r="D88" s="58">
        <v>0.88</v>
      </c>
      <c r="E88" s="58">
        <v>5222.03</v>
      </c>
      <c r="F88" s="82">
        <f t="shared" si="8"/>
        <v>5587.5721000000003</v>
      </c>
      <c r="G88" s="82">
        <f t="shared" si="10"/>
        <v>6500</v>
      </c>
      <c r="H88" s="82">
        <f t="shared" si="11"/>
        <v>8225</v>
      </c>
      <c r="I88" s="10" t="s">
        <v>410</v>
      </c>
      <c r="J88" s="82">
        <v>7800</v>
      </c>
      <c r="K88" s="91"/>
      <c r="L88" s="31">
        <f t="shared" si="9"/>
        <v>7475</v>
      </c>
      <c r="M88" s="129">
        <v>9870</v>
      </c>
      <c r="P88" s="4"/>
      <c r="Q88" s="4"/>
      <c r="R88" s="4"/>
      <c r="S88" s="4"/>
    </row>
    <row r="89" spans="1:19" ht="18">
      <c r="A89" s="146" t="s">
        <v>372</v>
      </c>
      <c r="B89" s="147"/>
      <c r="C89" s="148"/>
      <c r="D89" s="58">
        <v>0.91</v>
      </c>
      <c r="E89" s="58">
        <v>5866.1</v>
      </c>
      <c r="F89" s="82">
        <f t="shared" si="8"/>
        <v>6276.7270000000008</v>
      </c>
      <c r="G89" s="82">
        <f t="shared" si="10"/>
        <v>7000</v>
      </c>
      <c r="H89" s="82">
        <f t="shared" si="11"/>
        <v>8854.1666666666679</v>
      </c>
      <c r="I89" s="10" t="s">
        <v>446</v>
      </c>
      <c r="J89" s="82">
        <v>8400</v>
      </c>
      <c r="K89" s="91"/>
      <c r="L89" s="31">
        <f t="shared" si="9"/>
        <v>8050</v>
      </c>
      <c r="M89" s="129">
        <v>10625</v>
      </c>
      <c r="P89" s="4"/>
      <c r="Q89" s="4"/>
      <c r="R89" s="4"/>
      <c r="S89" s="4"/>
    </row>
    <row r="90" spans="1:19" ht="18">
      <c r="A90" s="146" t="s">
        <v>373</v>
      </c>
      <c r="B90" s="147"/>
      <c r="C90" s="148"/>
      <c r="D90" s="58">
        <v>0.94</v>
      </c>
      <c r="E90" s="58">
        <v>5912.71</v>
      </c>
      <c r="F90" s="82">
        <f t="shared" si="8"/>
        <v>6326.5997000000007</v>
      </c>
      <c r="G90" s="82">
        <f t="shared" si="10"/>
        <v>7250</v>
      </c>
      <c r="H90" s="82">
        <f t="shared" si="11"/>
        <v>9170.8333333333339</v>
      </c>
      <c r="I90" s="10" t="s">
        <v>447</v>
      </c>
      <c r="J90" s="82">
        <v>8700</v>
      </c>
      <c r="K90" s="91"/>
      <c r="L90" s="31">
        <f t="shared" si="9"/>
        <v>8337.5</v>
      </c>
      <c r="M90" s="129">
        <v>11005</v>
      </c>
      <c r="P90" s="4"/>
      <c r="Q90" s="4"/>
      <c r="R90" s="4"/>
      <c r="S90" s="4"/>
    </row>
    <row r="91" spans="1:19" ht="18">
      <c r="A91" s="146" t="s">
        <v>374</v>
      </c>
      <c r="B91" s="147"/>
      <c r="C91" s="148"/>
      <c r="D91" s="60">
        <v>0.97</v>
      </c>
      <c r="E91" s="60">
        <v>5989.83</v>
      </c>
      <c r="F91" s="82">
        <f t="shared" si="8"/>
        <v>6409.1181000000006</v>
      </c>
      <c r="G91" s="82">
        <f t="shared" si="10"/>
        <v>7416.666666666667</v>
      </c>
      <c r="H91" s="82">
        <f t="shared" si="11"/>
        <v>9383.3333333333339</v>
      </c>
      <c r="I91" s="9" t="s">
        <v>409</v>
      </c>
      <c r="J91" s="82">
        <v>8900</v>
      </c>
      <c r="K91" s="91"/>
      <c r="L91" s="31">
        <f t="shared" si="9"/>
        <v>8529.1666666666679</v>
      </c>
      <c r="M91" s="129">
        <v>11260</v>
      </c>
      <c r="P91" s="4"/>
      <c r="Q91" s="4"/>
      <c r="R91" s="4"/>
      <c r="S91" s="4"/>
    </row>
    <row r="92" spans="1:19" ht="18">
      <c r="A92" s="146" t="s">
        <v>375</v>
      </c>
      <c r="B92" s="147"/>
      <c r="C92" s="148"/>
      <c r="D92" s="60">
        <v>1.01</v>
      </c>
      <c r="E92" s="60">
        <v>6147.46</v>
      </c>
      <c r="F92" s="82">
        <f t="shared" si="8"/>
        <v>6577.7822000000006</v>
      </c>
      <c r="G92" s="82">
        <f t="shared" si="10"/>
        <v>7666.666666666667</v>
      </c>
      <c r="H92" s="82">
        <f t="shared" si="11"/>
        <v>9700</v>
      </c>
      <c r="I92" s="9" t="s">
        <v>448</v>
      </c>
      <c r="J92" s="82">
        <v>9200</v>
      </c>
      <c r="K92" s="91"/>
      <c r="L92" s="31">
        <f t="shared" si="9"/>
        <v>8816.6666666666679</v>
      </c>
      <c r="M92" s="129">
        <v>11640</v>
      </c>
      <c r="P92" s="4"/>
      <c r="Q92" s="4"/>
      <c r="R92" s="4"/>
      <c r="S92" s="4"/>
    </row>
    <row r="93" spans="1:19" ht="18">
      <c r="A93" s="146" t="s">
        <v>376</v>
      </c>
      <c r="B93" s="147"/>
      <c r="C93" s="148"/>
      <c r="D93" s="60">
        <v>1.04</v>
      </c>
      <c r="E93" s="60">
        <v>6150.85</v>
      </c>
      <c r="F93" s="82">
        <f t="shared" si="8"/>
        <v>6581.4095000000007</v>
      </c>
      <c r="G93" s="82">
        <f t="shared" si="10"/>
        <v>7833.3333333333339</v>
      </c>
      <c r="H93" s="82">
        <f t="shared" si="11"/>
        <v>9908.3333333333339</v>
      </c>
      <c r="I93" s="9" t="s">
        <v>449</v>
      </c>
      <c r="J93" s="82">
        <v>9400</v>
      </c>
      <c r="K93" s="91"/>
      <c r="L93" s="31">
        <f t="shared" si="9"/>
        <v>9008.3333333333339</v>
      </c>
      <c r="M93" s="129">
        <v>11890</v>
      </c>
      <c r="P93" s="4"/>
      <c r="Q93" s="4"/>
      <c r="R93" s="4"/>
      <c r="S93" s="4"/>
    </row>
    <row r="94" spans="1:19" ht="18">
      <c r="A94" s="146" t="s">
        <v>377</v>
      </c>
      <c r="B94" s="147"/>
      <c r="C94" s="148"/>
      <c r="D94" s="60">
        <v>1.07</v>
      </c>
      <c r="E94" s="60">
        <v>6572.88</v>
      </c>
      <c r="F94" s="82">
        <f t="shared" si="8"/>
        <v>7032.9816000000001</v>
      </c>
      <c r="G94" s="82">
        <f t="shared" si="10"/>
        <v>8166.666666666667</v>
      </c>
      <c r="H94" s="82">
        <f t="shared" si="11"/>
        <v>10333.333333333334</v>
      </c>
      <c r="I94" s="9" t="s">
        <v>450</v>
      </c>
      <c r="J94" s="82">
        <v>9800</v>
      </c>
      <c r="K94" s="91"/>
      <c r="L94" s="31">
        <f t="shared" si="9"/>
        <v>9391.6666666666679</v>
      </c>
      <c r="M94" s="129">
        <v>12400</v>
      </c>
      <c r="P94" s="4"/>
      <c r="Q94" s="4"/>
      <c r="R94" s="4"/>
      <c r="S94" s="4"/>
    </row>
    <row r="95" spans="1:19" ht="18">
      <c r="A95" s="88" t="s">
        <v>660</v>
      </c>
      <c r="B95" s="36"/>
      <c r="C95" s="37"/>
      <c r="D95" s="60">
        <v>1.105</v>
      </c>
      <c r="E95" s="60"/>
      <c r="F95" s="82"/>
      <c r="G95" s="82"/>
      <c r="H95" s="82">
        <f t="shared" si="11"/>
        <v>10700</v>
      </c>
      <c r="I95" s="9" t="s">
        <v>661</v>
      </c>
      <c r="J95" s="82"/>
      <c r="K95" s="91"/>
      <c r="L95" s="31"/>
      <c r="M95" s="129">
        <v>12840</v>
      </c>
      <c r="P95" s="4"/>
      <c r="Q95" s="4"/>
      <c r="R95" s="4"/>
      <c r="S95" s="4"/>
    </row>
    <row r="96" spans="1:19" ht="18">
      <c r="A96" s="146" t="s">
        <v>378</v>
      </c>
      <c r="B96" s="147"/>
      <c r="C96" s="148"/>
      <c r="D96" s="60">
        <v>1.1399999999999999</v>
      </c>
      <c r="E96" s="60">
        <v>7038.98</v>
      </c>
      <c r="F96" s="82">
        <f t="shared" si="8"/>
        <v>7531.7085999999999</v>
      </c>
      <c r="G96" s="82">
        <f t="shared" si="10"/>
        <v>8750</v>
      </c>
      <c r="H96" s="82">
        <f t="shared" si="11"/>
        <v>11070.833333333334</v>
      </c>
      <c r="I96" s="9" t="s">
        <v>451</v>
      </c>
      <c r="J96" s="82">
        <v>10500</v>
      </c>
      <c r="K96" s="91"/>
      <c r="L96" s="31">
        <f t="shared" si="9"/>
        <v>10062.5</v>
      </c>
      <c r="M96" s="129">
        <v>13285</v>
      </c>
      <c r="P96" s="4"/>
      <c r="Q96" s="4"/>
      <c r="R96" s="4"/>
      <c r="S96" s="4"/>
    </row>
    <row r="97" spans="1:19" ht="18">
      <c r="A97" s="146" t="s">
        <v>379</v>
      </c>
      <c r="B97" s="147"/>
      <c r="C97" s="148"/>
      <c r="D97" s="60">
        <v>1.17</v>
      </c>
      <c r="E97" s="60">
        <v>7204.24</v>
      </c>
      <c r="F97" s="82">
        <f t="shared" si="8"/>
        <v>7708.5367999999999</v>
      </c>
      <c r="G97" s="82">
        <f t="shared" si="10"/>
        <v>8916.6666666666679</v>
      </c>
      <c r="H97" s="82">
        <f t="shared" si="11"/>
        <v>11279.166666666668</v>
      </c>
      <c r="I97" s="9" t="s">
        <v>407</v>
      </c>
      <c r="J97" s="82">
        <v>10700</v>
      </c>
      <c r="K97" s="91"/>
      <c r="L97" s="31">
        <f t="shared" si="9"/>
        <v>10254.166666666668</v>
      </c>
      <c r="M97" s="129">
        <v>13535</v>
      </c>
      <c r="P97" s="4"/>
      <c r="Q97" s="4"/>
      <c r="R97" s="4"/>
      <c r="S97" s="4"/>
    </row>
    <row r="98" spans="1:19" ht="18">
      <c r="A98" s="146" t="s">
        <v>380</v>
      </c>
      <c r="B98" s="147"/>
      <c r="C98" s="148"/>
      <c r="D98" s="60">
        <v>1.2</v>
      </c>
      <c r="E98" s="60">
        <v>7394.07</v>
      </c>
      <c r="F98" s="82">
        <f t="shared" si="8"/>
        <v>7911.6549000000005</v>
      </c>
      <c r="G98" s="82">
        <f t="shared" si="10"/>
        <v>9083.3333333333339</v>
      </c>
      <c r="H98" s="82">
        <f t="shared" si="11"/>
        <v>11491.666666666668</v>
      </c>
      <c r="I98" s="9" t="s">
        <v>452</v>
      </c>
      <c r="J98" s="82">
        <v>10900</v>
      </c>
      <c r="K98" s="91"/>
      <c r="L98" s="31">
        <f t="shared" si="9"/>
        <v>10445.833333333334</v>
      </c>
      <c r="M98" s="129">
        <v>13790</v>
      </c>
      <c r="P98" s="4"/>
      <c r="Q98" s="4"/>
      <c r="R98" s="4"/>
      <c r="S98" s="4"/>
    </row>
    <row r="99" spans="1:19" ht="18">
      <c r="A99" s="146" t="s">
        <v>381</v>
      </c>
      <c r="B99" s="147"/>
      <c r="C99" s="148"/>
      <c r="D99" s="60">
        <v>1.24</v>
      </c>
      <c r="E99" s="60">
        <v>7440.68</v>
      </c>
      <c r="F99" s="82">
        <f t="shared" si="8"/>
        <v>7961.5276000000003</v>
      </c>
      <c r="G99" s="82">
        <f t="shared" si="10"/>
        <v>9166.6666666666679</v>
      </c>
      <c r="H99" s="82">
        <f t="shared" si="11"/>
        <v>11595.833333333334</v>
      </c>
      <c r="I99" s="9" t="s">
        <v>453</v>
      </c>
      <c r="J99" s="82">
        <v>11000</v>
      </c>
      <c r="K99" s="91"/>
      <c r="L99" s="31">
        <f t="shared" si="9"/>
        <v>10541.666666666668</v>
      </c>
      <c r="M99" s="129">
        <v>13915</v>
      </c>
      <c r="P99" s="4"/>
      <c r="Q99" s="4"/>
      <c r="R99" s="4"/>
      <c r="S99" s="4"/>
    </row>
    <row r="100" spans="1:19" ht="18">
      <c r="A100" s="146" t="s">
        <v>382</v>
      </c>
      <c r="B100" s="147"/>
      <c r="C100" s="148"/>
      <c r="D100" s="60">
        <v>1.27</v>
      </c>
      <c r="E100" s="60">
        <v>7513.56</v>
      </c>
      <c r="F100" s="82">
        <f t="shared" si="8"/>
        <v>8039.5092000000013</v>
      </c>
      <c r="G100" s="82">
        <f t="shared" si="10"/>
        <v>9250</v>
      </c>
      <c r="H100" s="82">
        <f t="shared" si="11"/>
        <v>11700</v>
      </c>
      <c r="I100" s="9" t="s">
        <v>454</v>
      </c>
      <c r="J100" s="82">
        <v>11100</v>
      </c>
      <c r="K100" s="91"/>
      <c r="L100" s="31">
        <f t="shared" si="9"/>
        <v>10637.5</v>
      </c>
      <c r="M100" s="129">
        <v>14040</v>
      </c>
      <c r="P100" s="4"/>
      <c r="Q100" s="4"/>
      <c r="R100" s="4"/>
      <c r="S100" s="4"/>
    </row>
    <row r="101" spans="1:19" ht="18">
      <c r="A101" s="159" t="s">
        <v>383</v>
      </c>
      <c r="B101" s="147"/>
      <c r="C101" s="148"/>
      <c r="D101" s="60">
        <v>1.3</v>
      </c>
      <c r="E101" s="60">
        <v>7558.47</v>
      </c>
      <c r="F101" s="82">
        <f t="shared" si="8"/>
        <v>8087.5629000000008</v>
      </c>
      <c r="G101" s="82">
        <f t="shared" si="10"/>
        <v>9333.3333333333339</v>
      </c>
      <c r="H101" s="82">
        <f t="shared" si="11"/>
        <v>11900</v>
      </c>
      <c r="I101" s="9" t="s">
        <v>455</v>
      </c>
      <c r="J101" s="82">
        <v>11200</v>
      </c>
      <c r="K101" s="91"/>
      <c r="L101" s="31">
        <f t="shared" si="9"/>
        <v>10733.333333333334</v>
      </c>
      <c r="M101" s="129">
        <v>14280</v>
      </c>
      <c r="P101" s="4"/>
      <c r="Q101" s="4"/>
      <c r="R101" s="4"/>
      <c r="S101" s="4"/>
    </row>
    <row r="102" spans="1:19" ht="18">
      <c r="A102" s="35" t="s">
        <v>662</v>
      </c>
      <c r="B102" s="36"/>
      <c r="C102" s="37"/>
      <c r="D102" s="60">
        <v>1.34</v>
      </c>
      <c r="E102" s="60"/>
      <c r="F102" s="82"/>
      <c r="G102" s="82"/>
      <c r="H102" s="82">
        <f t="shared" si="11"/>
        <v>12266.666666666668</v>
      </c>
      <c r="I102" s="9" t="s">
        <v>663</v>
      </c>
      <c r="J102" s="82"/>
      <c r="K102" s="91"/>
      <c r="L102" s="31"/>
      <c r="M102" s="129">
        <v>14720</v>
      </c>
      <c r="P102" s="4"/>
      <c r="Q102" s="4"/>
      <c r="R102" s="4"/>
      <c r="S102" s="4"/>
    </row>
    <row r="103" spans="1:19" ht="18">
      <c r="A103" s="159" t="s">
        <v>384</v>
      </c>
      <c r="B103" s="147"/>
      <c r="C103" s="148"/>
      <c r="D103" s="60">
        <v>1.37</v>
      </c>
      <c r="E103" s="60">
        <v>7642.37</v>
      </c>
      <c r="F103" s="82">
        <f t="shared" si="8"/>
        <v>8177.3359</v>
      </c>
      <c r="G103" s="82">
        <f t="shared" si="10"/>
        <v>9583.3333333333339</v>
      </c>
      <c r="H103" s="82">
        <f t="shared" si="11"/>
        <v>12541.666666666668</v>
      </c>
      <c r="I103" s="9" t="s">
        <v>408</v>
      </c>
      <c r="J103" s="82">
        <v>11500</v>
      </c>
      <c r="K103" s="91"/>
      <c r="L103" s="31">
        <f t="shared" si="9"/>
        <v>11020.833333333334</v>
      </c>
      <c r="M103" s="129">
        <v>15050</v>
      </c>
      <c r="P103" s="4"/>
      <c r="Q103" s="4"/>
      <c r="R103" s="4"/>
      <c r="S103" s="4"/>
    </row>
    <row r="104" spans="1:19" ht="18">
      <c r="A104" s="159" t="s">
        <v>385</v>
      </c>
      <c r="B104" s="147"/>
      <c r="C104" s="148"/>
      <c r="D104" s="60">
        <v>1.4</v>
      </c>
      <c r="E104" s="60">
        <v>7780.51</v>
      </c>
      <c r="F104" s="82">
        <f t="shared" si="8"/>
        <v>8325.1457000000009</v>
      </c>
      <c r="G104" s="82">
        <f t="shared" si="10"/>
        <v>9750</v>
      </c>
      <c r="H104" s="82">
        <f t="shared" si="11"/>
        <v>12679.166666666668</v>
      </c>
      <c r="I104" s="9" t="s">
        <v>456</v>
      </c>
      <c r="J104" s="82">
        <v>11700</v>
      </c>
      <c r="K104" s="91"/>
      <c r="L104" s="31">
        <f t="shared" si="9"/>
        <v>11212.5</v>
      </c>
      <c r="M104" s="129">
        <v>15215</v>
      </c>
      <c r="P104" s="4"/>
      <c r="Q104" s="4"/>
      <c r="R104" s="4"/>
      <c r="S104" s="4"/>
    </row>
    <row r="105" spans="1:19" ht="18">
      <c r="A105" s="159" t="s">
        <v>386</v>
      </c>
      <c r="B105" s="147"/>
      <c r="C105" s="148"/>
      <c r="D105" s="60">
        <v>1.43</v>
      </c>
      <c r="E105" s="60">
        <v>7855.08</v>
      </c>
      <c r="F105" s="82">
        <f t="shared" si="8"/>
        <v>8404.9356000000007</v>
      </c>
      <c r="G105" s="82">
        <f t="shared" si="10"/>
        <v>10000</v>
      </c>
      <c r="H105" s="82">
        <f t="shared" si="11"/>
        <v>13033.333333333334</v>
      </c>
      <c r="I105" s="9" t="s">
        <v>457</v>
      </c>
      <c r="J105" s="82">
        <v>12000</v>
      </c>
      <c r="K105" s="91"/>
      <c r="L105" s="31">
        <f t="shared" si="9"/>
        <v>11500</v>
      </c>
      <c r="M105" s="129">
        <v>15640</v>
      </c>
      <c r="P105" s="4"/>
      <c r="Q105" s="4"/>
      <c r="R105" s="4"/>
      <c r="S105" s="4"/>
    </row>
    <row r="106" spans="1:19" ht="18">
      <c r="A106" s="159" t="s">
        <v>387</v>
      </c>
      <c r="B106" s="147"/>
      <c r="C106" s="148"/>
      <c r="D106" s="60">
        <v>1.46</v>
      </c>
      <c r="E106" s="60">
        <v>8021.19</v>
      </c>
      <c r="F106" s="82">
        <f t="shared" si="8"/>
        <v>8582.6733000000004</v>
      </c>
      <c r="G106" s="82">
        <f t="shared" si="10"/>
        <v>10250</v>
      </c>
      <c r="H106" s="82">
        <f t="shared" si="11"/>
        <v>13308.333333333334</v>
      </c>
      <c r="I106" s="9" t="s">
        <v>458</v>
      </c>
      <c r="J106" s="82">
        <v>12300</v>
      </c>
      <c r="K106" s="91"/>
      <c r="L106" s="31">
        <f t="shared" si="9"/>
        <v>11787.5</v>
      </c>
      <c r="M106" s="129">
        <v>15970</v>
      </c>
      <c r="P106" s="4"/>
      <c r="Q106" s="4"/>
      <c r="R106" s="4"/>
      <c r="S106" s="4"/>
    </row>
    <row r="107" spans="1:19" ht="18">
      <c r="A107" s="159" t="s">
        <v>388</v>
      </c>
      <c r="B107" s="147"/>
      <c r="C107" s="148"/>
      <c r="D107" s="60">
        <v>1.5</v>
      </c>
      <c r="E107" s="60">
        <v>8184.75</v>
      </c>
      <c r="F107" s="82">
        <f t="shared" si="8"/>
        <v>8757.6825000000008</v>
      </c>
      <c r="G107" s="82">
        <f t="shared" si="10"/>
        <v>10416.666666666668</v>
      </c>
      <c r="H107" s="82">
        <f t="shared" si="11"/>
        <v>13520.833333333334</v>
      </c>
      <c r="I107" s="9" t="s">
        <v>460</v>
      </c>
      <c r="J107" s="82">
        <v>12500</v>
      </c>
      <c r="K107" s="91"/>
      <c r="L107" s="31">
        <f t="shared" si="9"/>
        <v>11979.166666666668</v>
      </c>
      <c r="M107" s="129">
        <v>16225</v>
      </c>
      <c r="P107" s="4"/>
      <c r="Q107" s="4"/>
      <c r="R107" s="4"/>
      <c r="S107" s="4"/>
    </row>
    <row r="108" spans="1:19" ht="18">
      <c r="A108" s="159" t="s">
        <v>389</v>
      </c>
      <c r="B108" s="147"/>
      <c r="C108" s="148"/>
      <c r="D108" s="60">
        <v>1.53</v>
      </c>
      <c r="E108" s="60">
        <v>8655.08</v>
      </c>
      <c r="F108" s="82">
        <f t="shared" si="8"/>
        <v>9260.9356000000007</v>
      </c>
      <c r="G108" s="82">
        <f t="shared" si="10"/>
        <v>10833.333333333334</v>
      </c>
      <c r="H108" s="82">
        <f t="shared" si="11"/>
        <v>13841.666666666668</v>
      </c>
      <c r="I108" s="9" t="s">
        <v>459</v>
      </c>
      <c r="J108" s="82">
        <v>13000</v>
      </c>
      <c r="K108" s="91"/>
      <c r="L108" s="31">
        <f t="shared" si="9"/>
        <v>12458.333333333334</v>
      </c>
      <c r="M108" s="129">
        <v>16610</v>
      </c>
      <c r="P108" s="4"/>
      <c r="Q108" s="4"/>
      <c r="R108" s="4"/>
      <c r="S108" s="4"/>
    </row>
    <row r="109" spans="1:19" ht="18">
      <c r="A109" s="159" t="s">
        <v>390</v>
      </c>
      <c r="B109" s="147"/>
      <c r="C109" s="148"/>
      <c r="D109" s="60">
        <v>1.56</v>
      </c>
      <c r="E109" s="60">
        <v>8866.1</v>
      </c>
      <c r="F109" s="82">
        <f t="shared" si="8"/>
        <v>9486.7270000000008</v>
      </c>
      <c r="G109" s="82">
        <f t="shared" si="10"/>
        <v>11000</v>
      </c>
      <c r="H109" s="82">
        <f t="shared" si="11"/>
        <v>14216.666666666668</v>
      </c>
      <c r="I109" s="9" t="s">
        <v>406</v>
      </c>
      <c r="J109" s="82">
        <v>13200</v>
      </c>
      <c r="K109" s="91"/>
      <c r="L109" s="31">
        <f t="shared" si="9"/>
        <v>12650</v>
      </c>
      <c r="M109" s="129">
        <v>17060</v>
      </c>
      <c r="P109" s="4"/>
      <c r="Q109" s="4"/>
      <c r="R109" s="4"/>
      <c r="S109" s="4"/>
    </row>
    <row r="110" spans="1:19" ht="18">
      <c r="A110" s="159" t="s">
        <v>391</v>
      </c>
      <c r="B110" s="147"/>
      <c r="C110" s="148"/>
      <c r="D110" s="60">
        <v>1.6</v>
      </c>
      <c r="E110" s="60">
        <v>9067.7999999999993</v>
      </c>
      <c r="F110" s="82">
        <f t="shared" si="8"/>
        <v>9702.5460000000003</v>
      </c>
      <c r="G110" s="82">
        <f t="shared" si="10"/>
        <v>11250</v>
      </c>
      <c r="H110" s="82">
        <f t="shared" si="11"/>
        <v>14483.333333333334</v>
      </c>
      <c r="I110" s="9" t="s">
        <v>461</v>
      </c>
      <c r="J110" s="82">
        <v>13500</v>
      </c>
      <c r="K110" s="91"/>
      <c r="L110" s="31">
        <f t="shared" si="9"/>
        <v>12937.5</v>
      </c>
      <c r="M110" s="129">
        <v>17380</v>
      </c>
      <c r="P110" s="4"/>
      <c r="Q110" s="4"/>
      <c r="R110" s="4"/>
      <c r="S110" s="4"/>
    </row>
    <row r="111" spans="1:19" ht="18">
      <c r="A111" s="35" t="s">
        <v>664</v>
      </c>
      <c r="B111" s="36"/>
      <c r="C111" s="37"/>
      <c r="D111" s="60">
        <v>1.63</v>
      </c>
      <c r="E111" s="60"/>
      <c r="F111" s="82"/>
      <c r="G111" s="82"/>
      <c r="H111" s="82">
        <f t="shared" si="11"/>
        <v>14758.333333333334</v>
      </c>
      <c r="I111" s="9" t="s">
        <v>665</v>
      </c>
      <c r="J111" s="82"/>
      <c r="K111" s="91"/>
      <c r="L111" s="31"/>
      <c r="M111" s="129">
        <v>17710</v>
      </c>
      <c r="P111" s="4"/>
      <c r="Q111" s="4"/>
      <c r="R111" s="4"/>
      <c r="S111" s="4"/>
    </row>
    <row r="112" spans="1:19" ht="18">
      <c r="A112" s="159" t="s">
        <v>392</v>
      </c>
      <c r="B112" s="147"/>
      <c r="C112" s="148"/>
      <c r="D112" s="60">
        <v>1.66</v>
      </c>
      <c r="E112" s="60">
        <v>9416.9500000000007</v>
      </c>
      <c r="F112" s="82">
        <f t="shared" si="8"/>
        <v>10076.136500000001</v>
      </c>
      <c r="G112" s="82">
        <f t="shared" si="10"/>
        <v>11666.666666666668</v>
      </c>
      <c r="H112" s="82">
        <f t="shared" si="11"/>
        <v>15116.666666666668</v>
      </c>
      <c r="I112" s="9" t="s">
        <v>405</v>
      </c>
      <c r="J112" s="82">
        <v>14000</v>
      </c>
      <c r="K112" s="91"/>
      <c r="L112" s="31">
        <f t="shared" si="9"/>
        <v>13416.666666666668</v>
      </c>
      <c r="M112" s="129">
        <v>18140</v>
      </c>
      <c r="P112" s="4"/>
      <c r="Q112" s="4"/>
      <c r="R112" s="4"/>
      <c r="S112" s="4"/>
    </row>
    <row r="113" spans="1:19" ht="18">
      <c r="A113" s="159" t="s">
        <v>393</v>
      </c>
      <c r="B113" s="147"/>
      <c r="C113" s="148"/>
      <c r="D113" s="60">
        <v>1.7</v>
      </c>
      <c r="E113" s="60">
        <v>9613.56</v>
      </c>
      <c r="F113" s="82">
        <f t="shared" si="8"/>
        <v>10286.5092</v>
      </c>
      <c r="G113" s="82">
        <f t="shared" si="10"/>
        <v>11916.666666666668</v>
      </c>
      <c r="H113" s="82">
        <f t="shared" si="11"/>
        <v>15391.666666666668</v>
      </c>
      <c r="I113" s="9" t="s">
        <v>462</v>
      </c>
      <c r="J113" s="82">
        <v>14300</v>
      </c>
      <c r="K113" s="91"/>
      <c r="L113" s="31">
        <f t="shared" si="9"/>
        <v>13704.166666666668</v>
      </c>
      <c r="M113" s="129">
        <v>18470</v>
      </c>
      <c r="P113" s="4"/>
      <c r="Q113" s="4"/>
      <c r="R113" s="4"/>
      <c r="S113" s="4"/>
    </row>
    <row r="114" spans="1:19" ht="18">
      <c r="A114" s="159" t="s">
        <v>394</v>
      </c>
      <c r="B114" s="147"/>
      <c r="C114" s="148"/>
      <c r="D114" s="60">
        <v>1.73</v>
      </c>
      <c r="E114" s="60">
        <v>9895.76</v>
      </c>
      <c r="F114" s="82">
        <f t="shared" si="8"/>
        <v>10588.4632</v>
      </c>
      <c r="G114" s="82">
        <f t="shared" si="10"/>
        <v>12166.666666666668</v>
      </c>
      <c r="H114" s="82">
        <f t="shared" si="11"/>
        <v>15666.666666666668</v>
      </c>
      <c r="I114" s="9" t="s">
        <v>463</v>
      </c>
      <c r="J114" s="82">
        <v>14600</v>
      </c>
      <c r="K114" s="91"/>
      <c r="L114" s="31">
        <f t="shared" si="9"/>
        <v>13991.666666666668</v>
      </c>
      <c r="M114" s="129">
        <v>18800</v>
      </c>
      <c r="P114" s="4"/>
      <c r="Q114" s="4"/>
      <c r="R114" s="4"/>
      <c r="S114" s="4"/>
    </row>
    <row r="115" spans="1:19" ht="18">
      <c r="A115" s="159" t="s">
        <v>395</v>
      </c>
      <c r="B115" s="147"/>
      <c r="C115" s="148"/>
      <c r="D115" s="60">
        <v>1.76</v>
      </c>
      <c r="E115" s="60">
        <v>9964.41</v>
      </c>
      <c r="F115" s="82">
        <f t="shared" si="8"/>
        <v>10661.9187</v>
      </c>
      <c r="G115" s="82">
        <f t="shared" si="10"/>
        <v>12333.333333333334</v>
      </c>
      <c r="H115" s="82">
        <f t="shared" si="11"/>
        <v>15850</v>
      </c>
      <c r="I115" s="9" t="s">
        <v>404</v>
      </c>
      <c r="J115" s="82">
        <v>14800</v>
      </c>
      <c r="K115" s="91"/>
      <c r="L115" s="31">
        <f t="shared" si="9"/>
        <v>14183.333333333334</v>
      </c>
      <c r="M115" s="129">
        <v>19020</v>
      </c>
      <c r="P115" s="4"/>
      <c r="Q115" s="4"/>
      <c r="R115" s="4"/>
      <c r="S115" s="4"/>
    </row>
    <row r="116" spans="1:19" ht="18">
      <c r="A116" s="159" t="s">
        <v>396</v>
      </c>
      <c r="B116" s="147"/>
      <c r="C116" s="148"/>
      <c r="D116" s="60">
        <v>1.79</v>
      </c>
      <c r="E116" s="60">
        <v>10139.83</v>
      </c>
      <c r="F116" s="82">
        <f t="shared" si="8"/>
        <v>10849.6181</v>
      </c>
      <c r="G116" s="82">
        <f t="shared" si="10"/>
        <v>12583.333333333334</v>
      </c>
      <c r="H116" s="82">
        <f t="shared" si="11"/>
        <v>15941.666666666668</v>
      </c>
      <c r="I116" s="9" t="s">
        <v>464</v>
      </c>
      <c r="J116" s="82">
        <v>15100</v>
      </c>
      <c r="K116" s="91"/>
      <c r="L116" s="31">
        <f t="shared" si="9"/>
        <v>14470.833333333334</v>
      </c>
      <c r="M116" s="129">
        <v>19130</v>
      </c>
      <c r="P116" s="4"/>
      <c r="Q116" s="4"/>
      <c r="R116" s="4"/>
      <c r="S116" s="4"/>
    </row>
    <row r="117" spans="1:19" ht="18">
      <c r="A117" s="159" t="s">
        <v>397</v>
      </c>
      <c r="B117" s="147"/>
      <c r="C117" s="148"/>
      <c r="D117" s="60">
        <v>1.82</v>
      </c>
      <c r="E117" s="60">
        <v>10185.59</v>
      </c>
      <c r="F117" s="82">
        <f t="shared" si="8"/>
        <v>10898.581300000002</v>
      </c>
      <c r="G117" s="82">
        <f t="shared" si="10"/>
        <v>12666.666666666668</v>
      </c>
      <c r="H117" s="82">
        <f t="shared" si="11"/>
        <v>16200</v>
      </c>
      <c r="I117" s="9" t="s">
        <v>465</v>
      </c>
      <c r="J117" s="82">
        <v>15200</v>
      </c>
      <c r="K117" s="91"/>
      <c r="L117" s="31">
        <f t="shared" si="9"/>
        <v>14566.666666666668</v>
      </c>
      <c r="M117" s="129">
        <v>19440</v>
      </c>
      <c r="P117" s="4"/>
      <c r="Q117" s="4"/>
      <c r="R117" s="4"/>
      <c r="S117" s="4"/>
    </row>
    <row r="118" spans="1:19" ht="18">
      <c r="A118" s="159" t="s">
        <v>398</v>
      </c>
      <c r="B118" s="147"/>
      <c r="C118" s="148"/>
      <c r="D118" s="60">
        <v>1.86</v>
      </c>
      <c r="E118" s="60">
        <v>10197.459999999999</v>
      </c>
      <c r="F118" s="82">
        <f t="shared" si="8"/>
        <v>10911.2822</v>
      </c>
      <c r="G118" s="82">
        <f t="shared" si="10"/>
        <v>13000</v>
      </c>
      <c r="H118" s="82">
        <f t="shared" si="11"/>
        <v>16475</v>
      </c>
      <c r="I118" s="9" t="s">
        <v>623</v>
      </c>
      <c r="J118" s="82">
        <v>15600</v>
      </c>
      <c r="K118" s="91"/>
      <c r="L118" s="31">
        <f t="shared" si="9"/>
        <v>14950</v>
      </c>
      <c r="M118" s="129">
        <v>19770</v>
      </c>
      <c r="P118" s="4"/>
      <c r="Q118" s="4"/>
      <c r="R118" s="4"/>
      <c r="S118" s="4"/>
    </row>
    <row r="119" spans="1:19" ht="18">
      <c r="A119" s="159" t="s">
        <v>399</v>
      </c>
      <c r="B119" s="147"/>
      <c r="C119" s="148"/>
      <c r="D119" s="60">
        <v>1.89</v>
      </c>
      <c r="E119" s="60">
        <v>10322.879999999999</v>
      </c>
      <c r="F119" s="82">
        <f t="shared" si="8"/>
        <v>11045.481599999999</v>
      </c>
      <c r="G119" s="82">
        <f t="shared" si="10"/>
        <v>13166.666666666668</v>
      </c>
      <c r="H119" s="82">
        <f t="shared" si="11"/>
        <v>16729.166666666668</v>
      </c>
      <c r="I119" s="9" t="s">
        <v>624</v>
      </c>
      <c r="J119" s="82">
        <v>15800</v>
      </c>
      <c r="K119" s="91"/>
      <c r="L119" s="31">
        <f t="shared" si="9"/>
        <v>15141.666666666668</v>
      </c>
      <c r="M119" s="129">
        <v>20075</v>
      </c>
      <c r="P119" s="4"/>
      <c r="Q119" s="4"/>
      <c r="R119" s="4"/>
      <c r="S119" s="4"/>
    </row>
    <row r="120" spans="1:19" ht="18">
      <c r="A120" s="159" t="s">
        <v>401</v>
      </c>
      <c r="B120" s="147"/>
      <c r="C120" s="148"/>
      <c r="D120" s="60">
        <v>1.92</v>
      </c>
      <c r="E120" s="60">
        <v>10528.81</v>
      </c>
      <c r="F120" s="82">
        <f t="shared" si="8"/>
        <v>11265.8267</v>
      </c>
      <c r="G120" s="82">
        <f t="shared" si="10"/>
        <v>13416.666666666668</v>
      </c>
      <c r="H120" s="82">
        <f t="shared" si="11"/>
        <v>17086.666666666668</v>
      </c>
      <c r="I120" s="9" t="s">
        <v>606</v>
      </c>
      <c r="J120" s="82">
        <v>16100</v>
      </c>
      <c r="K120" s="91"/>
      <c r="L120" s="31">
        <f t="shared" si="9"/>
        <v>15429.166666666668</v>
      </c>
      <c r="M120" s="129">
        <v>20504</v>
      </c>
      <c r="P120" s="4"/>
      <c r="Q120" s="4"/>
      <c r="R120" s="4"/>
      <c r="S120" s="4"/>
    </row>
    <row r="121" spans="1:19" ht="18">
      <c r="A121" s="159" t="s">
        <v>400</v>
      </c>
      <c r="B121" s="147"/>
      <c r="C121" s="148"/>
      <c r="D121" s="60">
        <v>1.96</v>
      </c>
      <c r="E121" s="60">
        <v>11066.1</v>
      </c>
      <c r="F121" s="82">
        <f t="shared" si="8"/>
        <v>11840.727000000001</v>
      </c>
      <c r="G121" s="82">
        <f t="shared" si="10"/>
        <v>13750</v>
      </c>
      <c r="H121" s="82">
        <f t="shared" si="11"/>
        <v>17395.833333333336</v>
      </c>
      <c r="I121" s="9" t="s">
        <v>403</v>
      </c>
      <c r="J121" s="82">
        <v>16500</v>
      </c>
      <c r="K121" s="91"/>
      <c r="L121" s="31">
        <f t="shared" si="9"/>
        <v>15812.5</v>
      </c>
      <c r="M121" s="129">
        <v>20875</v>
      </c>
      <c r="P121" s="4"/>
      <c r="Q121" s="4"/>
      <c r="R121" s="4"/>
      <c r="S121" s="4"/>
    </row>
    <row r="122" spans="1:19" ht="18">
      <c r="A122" s="159" t="s">
        <v>402</v>
      </c>
      <c r="B122" s="147"/>
      <c r="C122" s="148"/>
      <c r="D122" s="60">
        <v>2</v>
      </c>
      <c r="E122" s="60">
        <v>11294.07</v>
      </c>
      <c r="F122" s="82">
        <f t="shared" si="8"/>
        <v>12084.6549</v>
      </c>
      <c r="G122" s="82">
        <f t="shared" si="10"/>
        <v>13916.666666666668</v>
      </c>
      <c r="H122" s="82">
        <f t="shared" si="11"/>
        <v>17800</v>
      </c>
      <c r="I122" s="9" t="s">
        <v>466</v>
      </c>
      <c r="J122" s="82">
        <v>16700</v>
      </c>
      <c r="K122" s="91"/>
      <c r="L122" s="31">
        <f t="shared" si="9"/>
        <v>16004.166666666668</v>
      </c>
      <c r="M122" s="129">
        <v>21360</v>
      </c>
      <c r="P122" s="4"/>
      <c r="Q122" s="4"/>
      <c r="R122" s="4"/>
      <c r="S122" s="4"/>
    </row>
    <row r="123" spans="1:19" ht="18">
      <c r="A123" s="92" t="s">
        <v>646</v>
      </c>
      <c r="B123" s="93"/>
      <c r="C123" s="94"/>
      <c r="D123" s="60">
        <v>2.02</v>
      </c>
      <c r="E123" s="60"/>
      <c r="F123" s="82"/>
      <c r="G123" s="82"/>
      <c r="H123" s="82">
        <f t="shared" si="11"/>
        <v>17966.666666666668</v>
      </c>
      <c r="I123" s="9" t="s">
        <v>647</v>
      </c>
      <c r="J123" s="82"/>
      <c r="K123" s="91"/>
      <c r="L123" s="31"/>
      <c r="M123" s="129">
        <v>21560</v>
      </c>
      <c r="P123" s="4"/>
      <c r="Q123" s="4"/>
      <c r="R123" s="4"/>
      <c r="S123" s="4"/>
    </row>
    <row r="124" spans="1:19" ht="18.600000000000001" thickBot="1">
      <c r="A124" s="228" t="s">
        <v>354</v>
      </c>
      <c r="B124" s="181"/>
      <c r="C124" s="182"/>
      <c r="D124" s="60">
        <v>2.0499999999999998</v>
      </c>
      <c r="E124" s="60">
        <v>11461.02</v>
      </c>
      <c r="F124" s="82">
        <f t="shared" si="8"/>
        <v>12263.291400000002</v>
      </c>
      <c r="G124" s="82">
        <f t="shared" si="10"/>
        <v>14250</v>
      </c>
      <c r="H124" s="82">
        <f t="shared" si="11"/>
        <v>18058.333333333336</v>
      </c>
      <c r="I124" s="9" t="s">
        <v>355</v>
      </c>
      <c r="J124" s="82">
        <v>17100</v>
      </c>
      <c r="K124" s="91"/>
      <c r="L124" s="31">
        <f t="shared" si="9"/>
        <v>16387.5</v>
      </c>
      <c r="M124" s="129">
        <v>21670</v>
      </c>
      <c r="P124" s="4"/>
      <c r="Q124" s="4"/>
      <c r="R124" s="4"/>
      <c r="S124" s="4"/>
    </row>
    <row r="125" spans="1:19" ht="17.399999999999999">
      <c r="A125" s="220" t="s">
        <v>439</v>
      </c>
      <c r="B125" s="221"/>
      <c r="C125" s="221"/>
      <c r="D125" s="221"/>
      <c r="E125" s="221"/>
      <c r="F125" s="221"/>
      <c r="G125" s="221"/>
      <c r="H125" s="221"/>
      <c r="I125" s="221"/>
      <c r="J125" s="221"/>
      <c r="K125" s="221"/>
      <c r="L125" s="221"/>
      <c r="M125" s="222"/>
      <c r="P125" s="4"/>
      <c r="Q125" s="4"/>
      <c r="R125" s="4"/>
      <c r="S125" s="4"/>
    </row>
    <row r="126" spans="1:19" ht="18">
      <c r="A126" s="146" t="s">
        <v>574</v>
      </c>
      <c r="B126" s="147"/>
      <c r="C126" s="148"/>
      <c r="D126" s="9">
        <v>0.38</v>
      </c>
      <c r="E126" s="60">
        <v>3959.32</v>
      </c>
      <c r="F126" s="82">
        <f t="shared" ref="F126:F157" si="12">E126*1.07</f>
        <v>4236.4724000000006</v>
      </c>
      <c r="G126" s="82">
        <f>J126/1.2</f>
        <v>4916.666666666667</v>
      </c>
      <c r="H126" s="82">
        <f>M126/1.2</f>
        <v>6220.8333333333339</v>
      </c>
      <c r="I126" s="9" t="s">
        <v>575</v>
      </c>
      <c r="J126" s="82">
        <v>5900</v>
      </c>
      <c r="K126" s="91"/>
      <c r="L126" s="31">
        <f t="shared" ref="L126:L157" si="13">G126+G126*15%</f>
        <v>5654.166666666667</v>
      </c>
      <c r="M126" s="129">
        <v>7465</v>
      </c>
      <c r="P126" s="4"/>
      <c r="Q126" s="4"/>
      <c r="R126" s="4"/>
      <c r="S126" s="4"/>
    </row>
    <row r="127" spans="1:19" ht="18">
      <c r="A127" s="146" t="s">
        <v>329</v>
      </c>
      <c r="B127" s="147"/>
      <c r="C127" s="148"/>
      <c r="D127" s="9">
        <v>0.47</v>
      </c>
      <c r="E127" s="60">
        <v>4159.32</v>
      </c>
      <c r="F127" s="82">
        <f t="shared" si="12"/>
        <v>4450.4723999999997</v>
      </c>
      <c r="G127" s="82">
        <f t="shared" ref="G127:G157" si="14">J127/1.2</f>
        <v>5166.666666666667</v>
      </c>
      <c r="H127" s="82">
        <f t="shared" ref="H127:H157" si="15">M127/1.2</f>
        <v>6537.5</v>
      </c>
      <c r="I127" s="9" t="s">
        <v>668</v>
      </c>
      <c r="J127" s="82">
        <v>6200</v>
      </c>
      <c r="K127" s="91"/>
      <c r="L127" s="31">
        <f t="shared" si="13"/>
        <v>5941.666666666667</v>
      </c>
      <c r="M127" s="129">
        <v>7845</v>
      </c>
      <c r="P127" s="4"/>
      <c r="Q127" s="4"/>
      <c r="R127" s="4"/>
      <c r="S127" s="4"/>
    </row>
    <row r="128" spans="1:19" ht="18">
      <c r="A128" s="88" t="s">
        <v>666</v>
      </c>
      <c r="B128" s="36"/>
      <c r="C128" s="37"/>
      <c r="D128" s="10">
        <v>0.49</v>
      </c>
      <c r="E128" s="58"/>
      <c r="F128" s="82"/>
      <c r="G128" s="82"/>
      <c r="H128" s="82">
        <f t="shared" si="15"/>
        <v>6854.166666666667</v>
      </c>
      <c r="I128" s="10" t="s">
        <v>667</v>
      </c>
      <c r="J128" s="82"/>
      <c r="K128" s="91"/>
      <c r="L128" s="31"/>
      <c r="M128" s="129">
        <v>8225</v>
      </c>
      <c r="P128" s="4"/>
      <c r="Q128" s="4"/>
      <c r="R128" s="4"/>
      <c r="S128" s="4"/>
    </row>
    <row r="129" spans="1:19" ht="18">
      <c r="A129" s="146" t="s">
        <v>412</v>
      </c>
      <c r="B129" s="147"/>
      <c r="C129" s="148"/>
      <c r="D129" s="58">
        <v>0.51</v>
      </c>
      <c r="E129" s="58">
        <v>4564.41</v>
      </c>
      <c r="F129" s="82">
        <f t="shared" si="12"/>
        <v>4883.9187000000002</v>
      </c>
      <c r="G129" s="82">
        <f t="shared" si="14"/>
        <v>5666.666666666667</v>
      </c>
      <c r="H129" s="82">
        <f t="shared" si="15"/>
        <v>7166.666666666667</v>
      </c>
      <c r="I129" s="10" t="s">
        <v>557</v>
      </c>
      <c r="J129" s="82">
        <v>6800</v>
      </c>
      <c r="K129" s="91"/>
      <c r="L129" s="31">
        <f t="shared" si="13"/>
        <v>6516.666666666667</v>
      </c>
      <c r="M129" s="129">
        <v>8600</v>
      </c>
      <c r="P129" s="4"/>
      <c r="Q129" s="4"/>
      <c r="R129" s="4"/>
      <c r="S129" s="4"/>
    </row>
    <row r="130" spans="1:19" ht="18">
      <c r="A130" s="146" t="s">
        <v>413</v>
      </c>
      <c r="B130" s="147"/>
      <c r="C130" s="148"/>
      <c r="D130" s="58">
        <v>0.56000000000000005</v>
      </c>
      <c r="E130" s="58">
        <v>5187.29</v>
      </c>
      <c r="F130" s="82">
        <f t="shared" si="12"/>
        <v>5550.4003000000002</v>
      </c>
      <c r="G130" s="82">
        <f t="shared" si="14"/>
        <v>6500</v>
      </c>
      <c r="H130" s="82">
        <f t="shared" si="15"/>
        <v>8225</v>
      </c>
      <c r="I130" s="10" t="s">
        <v>669</v>
      </c>
      <c r="J130" s="82">
        <v>7800</v>
      </c>
      <c r="K130" s="91"/>
      <c r="L130" s="31">
        <f t="shared" si="13"/>
        <v>7475</v>
      </c>
      <c r="M130" s="129">
        <v>9870</v>
      </c>
      <c r="P130" s="4"/>
      <c r="Q130" s="4"/>
      <c r="R130" s="4"/>
      <c r="S130" s="4"/>
    </row>
    <row r="131" spans="1:19" ht="18">
      <c r="A131" s="146" t="s">
        <v>414</v>
      </c>
      <c r="B131" s="147"/>
      <c r="C131" s="148"/>
      <c r="D131" s="60">
        <v>0.57999999999999996</v>
      </c>
      <c r="E131" s="60">
        <v>5436.44</v>
      </c>
      <c r="F131" s="82">
        <f t="shared" si="12"/>
        <v>5816.9907999999996</v>
      </c>
      <c r="G131" s="82">
        <f t="shared" si="14"/>
        <v>6750</v>
      </c>
      <c r="H131" s="82">
        <f t="shared" si="15"/>
        <v>8537.5</v>
      </c>
      <c r="I131" s="9" t="s">
        <v>558</v>
      </c>
      <c r="J131" s="82">
        <v>8100</v>
      </c>
      <c r="K131" s="91"/>
      <c r="L131" s="31">
        <f t="shared" si="13"/>
        <v>7762.5</v>
      </c>
      <c r="M131" s="129">
        <v>10245</v>
      </c>
      <c r="P131" s="4"/>
      <c r="Q131" s="4"/>
      <c r="R131" s="4"/>
      <c r="S131" s="4"/>
    </row>
    <row r="132" spans="1:19" ht="18">
      <c r="A132" s="146" t="s">
        <v>418</v>
      </c>
      <c r="B132" s="147"/>
      <c r="C132" s="148"/>
      <c r="D132" s="60">
        <v>0.62</v>
      </c>
      <c r="E132" s="60">
        <v>6067.8</v>
      </c>
      <c r="F132" s="82">
        <f t="shared" si="12"/>
        <v>6492.5460000000003</v>
      </c>
      <c r="G132" s="82">
        <f t="shared" si="14"/>
        <v>7500</v>
      </c>
      <c r="H132" s="82">
        <f t="shared" si="15"/>
        <v>9487.5</v>
      </c>
      <c r="I132" s="9" t="s">
        <v>559</v>
      </c>
      <c r="J132" s="82">
        <v>9000</v>
      </c>
      <c r="K132" s="91"/>
      <c r="L132" s="31">
        <f t="shared" si="13"/>
        <v>8625</v>
      </c>
      <c r="M132" s="129">
        <v>11385</v>
      </c>
      <c r="P132" s="4"/>
      <c r="Q132" s="4"/>
      <c r="R132" s="4"/>
      <c r="S132" s="4"/>
    </row>
    <row r="133" spans="1:19" ht="18">
      <c r="A133" s="146" t="s">
        <v>330</v>
      </c>
      <c r="B133" s="147"/>
      <c r="C133" s="148"/>
      <c r="D133" s="60">
        <v>0.64</v>
      </c>
      <c r="E133" s="60">
        <v>5995.76</v>
      </c>
      <c r="F133" s="82">
        <f t="shared" si="12"/>
        <v>6415.4632000000011</v>
      </c>
      <c r="G133" s="82">
        <f t="shared" si="14"/>
        <v>7666.666666666667</v>
      </c>
      <c r="H133" s="82">
        <f t="shared" si="15"/>
        <v>9700</v>
      </c>
      <c r="I133" s="9" t="s">
        <v>670</v>
      </c>
      <c r="J133" s="82">
        <v>9200</v>
      </c>
      <c r="K133" s="91"/>
      <c r="L133" s="31">
        <f t="shared" si="13"/>
        <v>8816.6666666666679</v>
      </c>
      <c r="M133" s="129">
        <v>11640</v>
      </c>
      <c r="P133" s="4"/>
      <c r="Q133" s="4"/>
      <c r="R133" s="4"/>
      <c r="S133" s="4"/>
    </row>
    <row r="134" spans="1:19" ht="18">
      <c r="A134" s="146" t="s">
        <v>419</v>
      </c>
      <c r="B134" s="147"/>
      <c r="C134" s="148"/>
      <c r="D134" s="60">
        <v>0.68</v>
      </c>
      <c r="E134" s="60">
        <v>6359.32</v>
      </c>
      <c r="F134" s="82">
        <f t="shared" si="12"/>
        <v>6804.4723999999997</v>
      </c>
      <c r="G134" s="82">
        <f t="shared" si="14"/>
        <v>7833.3333333333339</v>
      </c>
      <c r="H134" s="82">
        <f t="shared" si="15"/>
        <v>9908.3333333333339</v>
      </c>
      <c r="I134" s="9" t="s">
        <v>560</v>
      </c>
      <c r="J134" s="82">
        <v>9400</v>
      </c>
      <c r="K134" s="91"/>
      <c r="L134" s="31">
        <f t="shared" si="13"/>
        <v>9008.3333333333339</v>
      </c>
      <c r="M134" s="129">
        <v>11890</v>
      </c>
      <c r="P134" s="4"/>
      <c r="Q134" s="4"/>
      <c r="R134" s="4"/>
      <c r="S134" s="4"/>
    </row>
    <row r="135" spans="1:19" ht="18">
      <c r="A135" s="146" t="s">
        <v>420</v>
      </c>
      <c r="B135" s="147"/>
      <c r="C135" s="148"/>
      <c r="D135" s="60">
        <v>0.7</v>
      </c>
      <c r="E135" s="60">
        <v>6542.37</v>
      </c>
      <c r="F135" s="82">
        <f t="shared" si="12"/>
        <v>7000.3359</v>
      </c>
      <c r="G135" s="82">
        <f t="shared" si="14"/>
        <v>8000</v>
      </c>
      <c r="H135" s="82">
        <f t="shared" si="15"/>
        <v>10120.833333333334</v>
      </c>
      <c r="I135" s="9" t="s">
        <v>561</v>
      </c>
      <c r="J135" s="82">
        <v>9600</v>
      </c>
      <c r="K135" s="91"/>
      <c r="L135" s="31">
        <f t="shared" si="13"/>
        <v>9200</v>
      </c>
      <c r="M135" s="129">
        <v>12145</v>
      </c>
      <c r="P135" s="4"/>
      <c r="Q135" s="4"/>
      <c r="R135" s="4"/>
      <c r="S135" s="4"/>
    </row>
    <row r="136" spans="1:19" ht="18">
      <c r="A136" s="146" t="s">
        <v>421</v>
      </c>
      <c r="B136" s="147"/>
      <c r="C136" s="148"/>
      <c r="D136" s="60">
        <v>0.72</v>
      </c>
      <c r="E136" s="60">
        <v>6724.58</v>
      </c>
      <c r="F136" s="82">
        <f t="shared" si="12"/>
        <v>7195.3006000000005</v>
      </c>
      <c r="G136" s="82">
        <f t="shared" si="14"/>
        <v>8166.666666666667</v>
      </c>
      <c r="H136" s="82">
        <f t="shared" si="15"/>
        <v>10333.333333333334</v>
      </c>
      <c r="I136" s="9" t="s">
        <v>415</v>
      </c>
      <c r="J136" s="82">
        <v>9800</v>
      </c>
      <c r="K136" s="91"/>
      <c r="L136" s="31">
        <f t="shared" si="13"/>
        <v>9391.6666666666679</v>
      </c>
      <c r="M136" s="129">
        <v>12400</v>
      </c>
      <c r="P136" s="4"/>
      <c r="Q136" s="4"/>
      <c r="R136" s="4"/>
      <c r="S136" s="4"/>
    </row>
    <row r="137" spans="1:19" ht="18">
      <c r="A137" s="146" t="s">
        <v>422</v>
      </c>
      <c r="B137" s="147"/>
      <c r="C137" s="148"/>
      <c r="D137" s="60">
        <v>0.74</v>
      </c>
      <c r="E137" s="60">
        <v>6906.78</v>
      </c>
      <c r="F137" s="82">
        <f t="shared" si="12"/>
        <v>7390.2546000000002</v>
      </c>
      <c r="G137" s="82">
        <f t="shared" si="14"/>
        <v>8333.3333333333339</v>
      </c>
      <c r="H137" s="82">
        <f t="shared" si="15"/>
        <v>10541.666666666668</v>
      </c>
      <c r="I137" s="9" t="s">
        <v>562</v>
      </c>
      <c r="J137" s="82">
        <v>10000</v>
      </c>
      <c r="K137" s="91"/>
      <c r="L137" s="31">
        <f t="shared" si="13"/>
        <v>9583.3333333333339</v>
      </c>
      <c r="M137" s="129">
        <v>12650</v>
      </c>
      <c r="P137" s="4"/>
      <c r="Q137" s="4"/>
      <c r="R137" s="4"/>
      <c r="S137" s="4"/>
    </row>
    <row r="138" spans="1:19" ht="18">
      <c r="A138" s="146" t="s">
        <v>297</v>
      </c>
      <c r="B138" s="147"/>
      <c r="C138" s="148"/>
      <c r="D138" s="60">
        <v>0.76</v>
      </c>
      <c r="E138" s="60">
        <v>6947.46</v>
      </c>
      <c r="F138" s="82">
        <f t="shared" si="12"/>
        <v>7433.7822000000006</v>
      </c>
      <c r="G138" s="82">
        <f t="shared" si="14"/>
        <v>8416.6666666666679</v>
      </c>
      <c r="H138" s="82">
        <f t="shared" si="15"/>
        <v>10645.833333333334</v>
      </c>
      <c r="I138" s="9" t="s">
        <v>563</v>
      </c>
      <c r="J138" s="82">
        <v>10100</v>
      </c>
      <c r="K138" s="91"/>
      <c r="L138" s="31">
        <f t="shared" si="13"/>
        <v>9679.1666666666679</v>
      </c>
      <c r="M138" s="129">
        <v>12775</v>
      </c>
      <c r="P138" s="4"/>
      <c r="Q138" s="4"/>
      <c r="R138" s="4"/>
      <c r="S138" s="4"/>
    </row>
    <row r="139" spans="1:19" ht="18">
      <c r="A139" s="159" t="s">
        <v>423</v>
      </c>
      <c r="B139" s="147"/>
      <c r="C139" s="148"/>
      <c r="D139" s="60">
        <v>0.78</v>
      </c>
      <c r="E139" s="60">
        <v>6955.08</v>
      </c>
      <c r="F139" s="82">
        <f t="shared" si="12"/>
        <v>7441.9356000000007</v>
      </c>
      <c r="G139" s="82">
        <f t="shared" si="14"/>
        <v>8583.3333333333339</v>
      </c>
      <c r="H139" s="82">
        <f t="shared" si="15"/>
        <v>10858.333333333334</v>
      </c>
      <c r="I139" s="9" t="s">
        <v>416</v>
      </c>
      <c r="J139" s="82">
        <v>10300</v>
      </c>
      <c r="K139" s="91"/>
      <c r="L139" s="31">
        <f t="shared" si="13"/>
        <v>9870.8333333333339</v>
      </c>
      <c r="M139" s="129">
        <v>13030</v>
      </c>
      <c r="P139" s="4"/>
      <c r="Q139" s="4"/>
      <c r="R139" s="4"/>
      <c r="S139" s="4"/>
    </row>
    <row r="140" spans="1:19" ht="18">
      <c r="A140" s="159" t="s">
        <v>492</v>
      </c>
      <c r="B140" s="147"/>
      <c r="C140" s="148"/>
      <c r="D140" s="60">
        <v>0.8</v>
      </c>
      <c r="E140" s="60">
        <v>7027.97</v>
      </c>
      <c r="F140" s="82">
        <f t="shared" si="12"/>
        <v>7519.9279000000006</v>
      </c>
      <c r="G140" s="82">
        <f t="shared" si="14"/>
        <v>8833.3333333333339</v>
      </c>
      <c r="H140" s="82">
        <f t="shared" si="15"/>
        <v>11175</v>
      </c>
      <c r="I140" s="9" t="s">
        <v>564</v>
      </c>
      <c r="J140" s="82">
        <v>10600</v>
      </c>
      <c r="K140" s="91"/>
      <c r="L140" s="31">
        <f t="shared" si="13"/>
        <v>10158.333333333334</v>
      </c>
      <c r="M140" s="129">
        <v>13410</v>
      </c>
      <c r="P140" s="4"/>
      <c r="Q140" s="4"/>
      <c r="R140" s="4"/>
      <c r="S140" s="4"/>
    </row>
    <row r="141" spans="1:19" ht="18">
      <c r="A141" s="159" t="s">
        <v>298</v>
      </c>
      <c r="B141" s="147"/>
      <c r="C141" s="148"/>
      <c r="D141" s="60">
        <v>0.82</v>
      </c>
      <c r="E141" s="60">
        <v>7038.98</v>
      </c>
      <c r="F141" s="82">
        <f t="shared" si="12"/>
        <v>7531.7085999999999</v>
      </c>
      <c r="G141" s="82">
        <f t="shared" si="14"/>
        <v>9000</v>
      </c>
      <c r="H141" s="82">
        <f t="shared" si="15"/>
        <v>11383.333333333334</v>
      </c>
      <c r="I141" s="9" t="s">
        <v>565</v>
      </c>
      <c r="J141" s="82">
        <v>10800</v>
      </c>
      <c r="K141" s="91"/>
      <c r="L141" s="31">
        <f t="shared" si="13"/>
        <v>10350</v>
      </c>
      <c r="M141" s="129">
        <v>13660</v>
      </c>
      <c r="P141" s="4"/>
      <c r="Q141" s="4"/>
      <c r="R141" s="4"/>
      <c r="S141" s="4"/>
    </row>
    <row r="142" spans="1:19" ht="18">
      <c r="A142" s="159" t="s">
        <v>424</v>
      </c>
      <c r="B142" s="147"/>
      <c r="C142" s="148"/>
      <c r="D142" s="60">
        <v>0.84</v>
      </c>
      <c r="E142" s="60">
        <v>7093.22</v>
      </c>
      <c r="F142" s="82">
        <f t="shared" si="12"/>
        <v>7589.7454000000007</v>
      </c>
      <c r="G142" s="82">
        <f t="shared" si="14"/>
        <v>9166.6666666666679</v>
      </c>
      <c r="H142" s="82">
        <f t="shared" si="15"/>
        <v>11595.833333333334</v>
      </c>
      <c r="I142" s="9" t="s">
        <v>417</v>
      </c>
      <c r="J142" s="82">
        <v>11000</v>
      </c>
      <c r="K142" s="91"/>
      <c r="L142" s="31">
        <f t="shared" si="13"/>
        <v>10541.666666666668</v>
      </c>
      <c r="M142" s="129">
        <v>13915</v>
      </c>
      <c r="P142" s="4"/>
      <c r="Q142" s="4"/>
      <c r="R142" s="4"/>
      <c r="S142" s="4"/>
    </row>
    <row r="143" spans="1:19" ht="18">
      <c r="A143" s="159" t="s">
        <v>425</v>
      </c>
      <c r="B143" s="147"/>
      <c r="C143" s="148"/>
      <c r="D143" s="60">
        <v>0.86</v>
      </c>
      <c r="E143" s="60">
        <v>7120.34</v>
      </c>
      <c r="F143" s="82">
        <f t="shared" si="12"/>
        <v>7618.7638000000006</v>
      </c>
      <c r="G143" s="82">
        <f t="shared" si="14"/>
        <v>9333.3333333333339</v>
      </c>
      <c r="H143" s="82">
        <f t="shared" si="15"/>
        <v>11808.333333333334</v>
      </c>
      <c r="I143" s="9" t="s">
        <v>566</v>
      </c>
      <c r="J143" s="82">
        <v>11200</v>
      </c>
      <c r="K143" s="91"/>
      <c r="L143" s="31">
        <f t="shared" si="13"/>
        <v>10733.333333333334</v>
      </c>
      <c r="M143" s="129">
        <v>14170</v>
      </c>
      <c r="P143" s="4"/>
      <c r="Q143" s="4"/>
      <c r="R143" s="4"/>
      <c r="S143" s="4"/>
    </row>
    <row r="144" spans="1:19" ht="18">
      <c r="A144" s="159" t="s">
        <v>426</v>
      </c>
      <c r="B144" s="147"/>
      <c r="C144" s="148"/>
      <c r="D144" s="60">
        <v>0.88</v>
      </c>
      <c r="E144" s="60">
        <v>7186.44</v>
      </c>
      <c r="F144" s="82">
        <f t="shared" si="12"/>
        <v>7689.4907999999996</v>
      </c>
      <c r="G144" s="82">
        <f t="shared" si="14"/>
        <v>9500</v>
      </c>
      <c r="H144" s="82">
        <f t="shared" si="15"/>
        <v>12016.666666666668</v>
      </c>
      <c r="I144" s="9" t="s">
        <v>567</v>
      </c>
      <c r="J144" s="82">
        <v>11400</v>
      </c>
      <c r="K144" s="91"/>
      <c r="L144" s="31">
        <f t="shared" si="13"/>
        <v>10925</v>
      </c>
      <c r="M144" s="129">
        <v>14420</v>
      </c>
      <c r="P144" s="4"/>
      <c r="Q144" s="4"/>
      <c r="R144" s="4"/>
      <c r="S144" s="4"/>
    </row>
    <row r="145" spans="1:19" ht="18">
      <c r="A145" s="159" t="s">
        <v>429</v>
      </c>
      <c r="B145" s="147"/>
      <c r="C145" s="148"/>
      <c r="D145" s="60">
        <v>0.9</v>
      </c>
      <c r="E145" s="60">
        <v>7203.39</v>
      </c>
      <c r="F145" s="82">
        <f t="shared" si="12"/>
        <v>7707.627300000001</v>
      </c>
      <c r="G145" s="82">
        <f t="shared" si="14"/>
        <v>9666.6666666666679</v>
      </c>
      <c r="H145" s="82">
        <f t="shared" si="15"/>
        <v>12229.166666666668</v>
      </c>
      <c r="I145" s="9" t="s">
        <v>427</v>
      </c>
      <c r="J145" s="82">
        <v>11600</v>
      </c>
      <c r="K145" s="91"/>
      <c r="L145" s="31">
        <f t="shared" si="13"/>
        <v>11116.666666666668</v>
      </c>
      <c r="M145" s="129">
        <v>14675</v>
      </c>
      <c r="P145" s="4"/>
      <c r="Q145" s="4"/>
      <c r="R145" s="4"/>
      <c r="S145" s="4"/>
    </row>
    <row r="146" spans="1:19" ht="18">
      <c r="A146" s="159" t="s">
        <v>430</v>
      </c>
      <c r="B146" s="147"/>
      <c r="C146" s="148"/>
      <c r="D146" s="60">
        <v>0.92</v>
      </c>
      <c r="E146" s="60">
        <v>7266.95</v>
      </c>
      <c r="F146" s="82">
        <f t="shared" si="12"/>
        <v>7775.6365000000005</v>
      </c>
      <c r="G146" s="82">
        <f t="shared" si="14"/>
        <v>9833.3333333333339</v>
      </c>
      <c r="H146" s="82">
        <f t="shared" si="15"/>
        <v>12441.666666666668</v>
      </c>
      <c r="I146" s="9" t="s">
        <v>568</v>
      </c>
      <c r="J146" s="82">
        <v>11800</v>
      </c>
      <c r="K146" s="91"/>
      <c r="L146" s="31">
        <f t="shared" si="13"/>
        <v>11308.333333333334</v>
      </c>
      <c r="M146" s="129">
        <v>14930</v>
      </c>
      <c r="P146" s="4"/>
      <c r="Q146" s="4"/>
      <c r="R146" s="4"/>
      <c r="S146" s="4"/>
    </row>
    <row r="147" spans="1:19" ht="18">
      <c r="A147" s="35" t="s">
        <v>674</v>
      </c>
      <c r="B147" s="36"/>
      <c r="C147" s="37"/>
      <c r="D147" s="60">
        <v>0.94</v>
      </c>
      <c r="E147" s="60"/>
      <c r="F147" s="82"/>
      <c r="G147" s="82"/>
      <c r="H147" s="82">
        <f t="shared" si="15"/>
        <v>12525</v>
      </c>
      <c r="I147" s="9" t="s">
        <v>675</v>
      </c>
      <c r="J147" s="82"/>
      <c r="K147" s="91"/>
      <c r="L147" s="31"/>
      <c r="M147" s="129">
        <v>15030</v>
      </c>
      <c r="P147" s="4"/>
      <c r="Q147" s="4"/>
      <c r="R147" s="4"/>
      <c r="S147" s="4"/>
    </row>
    <row r="148" spans="1:19" ht="18">
      <c r="A148" s="159" t="s">
        <v>299</v>
      </c>
      <c r="B148" s="147"/>
      <c r="C148" s="148"/>
      <c r="D148" s="60">
        <v>1</v>
      </c>
      <c r="E148" s="60">
        <v>7338.98</v>
      </c>
      <c r="F148" s="82">
        <f t="shared" si="12"/>
        <v>7852.7085999999999</v>
      </c>
      <c r="G148" s="82">
        <f t="shared" si="14"/>
        <v>10000</v>
      </c>
      <c r="H148" s="82">
        <f t="shared" si="15"/>
        <v>12650</v>
      </c>
      <c r="I148" s="9" t="s">
        <v>569</v>
      </c>
      <c r="J148" s="82">
        <v>12000</v>
      </c>
      <c r="K148" s="91"/>
      <c r="L148" s="31">
        <f t="shared" si="13"/>
        <v>11500</v>
      </c>
      <c r="M148" s="129">
        <v>15180</v>
      </c>
      <c r="P148" s="4"/>
      <c r="Q148" s="4"/>
      <c r="R148" s="4"/>
      <c r="S148" s="4"/>
    </row>
    <row r="149" spans="1:19" ht="18">
      <c r="A149" s="159" t="s">
        <v>431</v>
      </c>
      <c r="B149" s="147"/>
      <c r="C149" s="148"/>
      <c r="D149" s="60">
        <v>1.02</v>
      </c>
      <c r="E149" s="60">
        <v>7381.36</v>
      </c>
      <c r="F149" s="82">
        <f t="shared" si="12"/>
        <v>7898.0551999999998</v>
      </c>
      <c r="G149" s="82">
        <f t="shared" si="14"/>
        <v>9333.3333333333339</v>
      </c>
      <c r="H149" s="82">
        <f t="shared" si="15"/>
        <v>11808.333333333334</v>
      </c>
      <c r="I149" s="9" t="s">
        <v>428</v>
      </c>
      <c r="J149" s="82">
        <v>11200</v>
      </c>
      <c r="K149" s="91"/>
      <c r="L149" s="31">
        <f t="shared" si="13"/>
        <v>10733.333333333334</v>
      </c>
      <c r="M149" s="129">
        <v>14170</v>
      </c>
      <c r="P149" s="4"/>
      <c r="Q149" s="4"/>
      <c r="R149" s="4"/>
      <c r="S149" s="4"/>
    </row>
    <row r="150" spans="1:19" ht="18">
      <c r="A150" s="159" t="s">
        <v>432</v>
      </c>
      <c r="B150" s="147"/>
      <c r="C150" s="148"/>
      <c r="D150" s="60">
        <v>1.05</v>
      </c>
      <c r="E150" s="60">
        <v>7661.02</v>
      </c>
      <c r="F150" s="82">
        <f t="shared" si="12"/>
        <v>8197.2914000000001</v>
      </c>
      <c r="G150" s="82">
        <f t="shared" si="14"/>
        <v>10333.333333333334</v>
      </c>
      <c r="H150" s="82">
        <f t="shared" si="15"/>
        <v>13070.833333333334</v>
      </c>
      <c r="I150" s="9" t="s">
        <v>570</v>
      </c>
      <c r="J150" s="82">
        <v>12400</v>
      </c>
      <c r="K150" s="91"/>
      <c r="L150" s="31">
        <f t="shared" si="13"/>
        <v>11883.333333333334</v>
      </c>
      <c r="M150" s="129">
        <v>15685</v>
      </c>
      <c r="P150" s="4"/>
      <c r="Q150" s="4"/>
      <c r="R150" s="4"/>
      <c r="S150" s="4"/>
    </row>
    <row r="151" spans="1:19" ht="18">
      <c r="A151" s="159" t="s">
        <v>433</v>
      </c>
      <c r="B151" s="147"/>
      <c r="C151" s="148"/>
      <c r="D151" s="60">
        <v>1.0900000000000001</v>
      </c>
      <c r="E151" s="60">
        <v>7944.92</v>
      </c>
      <c r="F151" s="82">
        <f t="shared" si="12"/>
        <v>8501.0644000000011</v>
      </c>
      <c r="G151" s="82">
        <f t="shared" si="14"/>
        <v>10500</v>
      </c>
      <c r="H151" s="82">
        <f t="shared" si="15"/>
        <v>13283.333333333334</v>
      </c>
      <c r="I151" s="9" t="s">
        <v>571</v>
      </c>
      <c r="J151" s="82">
        <v>12600</v>
      </c>
      <c r="K151" s="91"/>
      <c r="L151" s="31">
        <f t="shared" si="13"/>
        <v>12075</v>
      </c>
      <c r="M151" s="129">
        <v>15940</v>
      </c>
      <c r="P151" s="4"/>
      <c r="Q151" s="4"/>
      <c r="R151" s="4"/>
      <c r="S151" s="4"/>
    </row>
    <row r="152" spans="1:19" ht="18">
      <c r="A152" s="159" t="s">
        <v>434</v>
      </c>
      <c r="B152" s="147"/>
      <c r="C152" s="148"/>
      <c r="D152" s="60">
        <v>1.1100000000000001</v>
      </c>
      <c r="E152" s="60">
        <v>8084.75</v>
      </c>
      <c r="F152" s="82">
        <f t="shared" si="12"/>
        <v>8650.6825000000008</v>
      </c>
      <c r="G152" s="82">
        <f t="shared" si="14"/>
        <v>10666.666666666668</v>
      </c>
      <c r="H152" s="82">
        <f t="shared" si="15"/>
        <v>13491.666666666668</v>
      </c>
      <c r="I152" s="9" t="s">
        <v>625</v>
      </c>
      <c r="J152" s="82">
        <v>12800</v>
      </c>
      <c r="K152" s="91"/>
      <c r="L152" s="31">
        <f t="shared" si="13"/>
        <v>12266.666666666668</v>
      </c>
      <c r="M152" s="129">
        <v>16190</v>
      </c>
      <c r="P152" s="4"/>
      <c r="Q152" s="4"/>
      <c r="R152" s="4"/>
      <c r="S152" s="4"/>
    </row>
    <row r="153" spans="1:19" ht="18">
      <c r="A153" s="159" t="s">
        <v>435</v>
      </c>
      <c r="B153" s="147"/>
      <c r="C153" s="148"/>
      <c r="D153" s="60">
        <v>1.1299999999999999</v>
      </c>
      <c r="E153" s="60">
        <v>8220.34</v>
      </c>
      <c r="F153" s="82">
        <f t="shared" si="12"/>
        <v>8795.7638000000006</v>
      </c>
      <c r="G153" s="82">
        <f t="shared" si="14"/>
        <v>10833.333333333334</v>
      </c>
      <c r="H153" s="82">
        <f t="shared" si="15"/>
        <v>13704.166666666668</v>
      </c>
      <c r="I153" s="9" t="s">
        <v>626</v>
      </c>
      <c r="J153" s="82">
        <v>13000</v>
      </c>
      <c r="K153" s="91"/>
      <c r="L153" s="31">
        <f t="shared" si="13"/>
        <v>12458.333333333334</v>
      </c>
      <c r="M153" s="129">
        <v>16445</v>
      </c>
      <c r="P153" s="4"/>
      <c r="Q153" s="4"/>
      <c r="R153" s="4"/>
      <c r="S153" s="4"/>
    </row>
    <row r="154" spans="1:19" ht="18">
      <c r="A154" s="159" t="s">
        <v>436</v>
      </c>
      <c r="B154" s="147"/>
      <c r="C154" s="148"/>
      <c r="D154" s="60">
        <v>1.17</v>
      </c>
      <c r="E154" s="60">
        <v>8500</v>
      </c>
      <c r="F154" s="82">
        <f t="shared" si="12"/>
        <v>9095</v>
      </c>
      <c r="G154" s="82">
        <f t="shared" si="14"/>
        <v>10916.666666666668</v>
      </c>
      <c r="H154" s="82">
        <f t="shared" si="15"/>
        <v>13808.333333333334</v>
      </c>
      <c r="I154" s="9" t="s">
        <v>572</v>
      </c>
      <c r="J154" s="82">
        <v>13100</v>
      </c>
      <c r="K154" s="91"/>
      <c r="L154" s="31">
        <f t="shared" si="13"/>
        <v>12554.166666666668</v>
      </c>
      <c r="M154" s="129">
        <v>16570</v>
      </c>
      <c r="P154" s="4"/>
      <c r="Q154" s="4"/>
      <c r="R154" s="4"/>
      <c r="S154" s="4"/>
    </row>
    <row r="155" spans="1:19" ht="18">
      <c r="A155" s="159" t="s">
        <v>437</v>
      </c>
      <c r="B155" s="147"/>
      <c r="C155" s="148"/>
      <c r="D155" s="60">
        <v>1.19</v>
      </c>
      <c r="E155" s="60">
        <v>8640.68</v>
      </c>
      <c r="F155" s="82">
        <f t="shared" si="12"/>
        <v>9245.5276000000013</v>
      </c>
      <c r="G155" s="82">
        <f t="shared" si="14"/>
        <v>11083.333333333334</v>
      </c>
      <c r="H155" s="82">
        <f t="shared" si="15"/>
        <v>14020.833333333334</v>
      </c>
      <c r="I155" s="9" t="s">
        <v>438</v>
      </c>
      <c r="J155" s="82">
        <v>13300</v>
      </c>
      <c r="K155" s="91"/>
      <c r="L155" s="31">
        <f t="shared" si="13"/>
        <v>12745.833333333334</v>
      </c>
      <c r="M155" s="129">
        <v>16825</v>
      </c>
      <c r="P155" s="4"/>
      <c r="Q155" s="4"/>
      <c r="R155" s="4"/>
      <c r="S155" s="4"/>
    </row>
    <row r="156" spans="1:19" ht="18">
      <c r="A156" s="35" t="s">
        <v>680</v>
      </c>
      <c r="B156" s="36"/>
      <c r="C156" s="37"/>
      <c r="D156" s="60">
        <v>1.22</v>
      </c>
      <c r="E156" s="60"/>
      <c r="F156" s="82"/>
      <c r="G156" s="82"/>
      <c r="H156" s="82">
        <f t="shared" si="15"/>
        <v>14125</v>
      </c>
      <c r="I156" s="9" t="s">
        <v>681</v>
      </c>
      <c r="J156" s="82"/>
      <c r="K156" s="91"/>
      <c r="L156" s="31"/>
      <c r="M156" s="129">
        <v>16950</v>
      </c>
      <c r="P156" s="4"/>
      <c r="Q156" s="4"/>
      <c r="R156" s="4"/>
      <c r="S156" s="4"/>
    </row>
    <row r="157" spans="1:19" ht="18">
      <c r="A157" s="159" t="s">
        <v>300</v>
      </c>
      <c r="B157" s="147"/>
      <c r="C157" s="148"/>
      <c r="D157" s="60">
        <v>1.25</v>
      </c>
      <c r="E157" s="60">
        <v>8923.73</v>
      </c>
      <c r="F157" s="82">
        <f t="shared" si="12"/>
        <v>9548.3911000000007</v>
      </c>
      <c r="G157" s="82">
        <f t="shared" si="14"/>
        <v>11250</v>
      </c>
      <c r="H157" s="82">
        <f t="shared" si="15"/>
        <v>14233.333333333334</v>
      </c>
      <c r="I157" s="9" t="s">
        <v>573</v>
      </c>
      <c r="J157" s="82">
        <v>13500</v>
      </c>
      <c r="K157" s="91"/>
      <c r="L157" s="31">
        <f t="shared" si="13"/>
        <v>12937.5</v>
      </c>
      <c r="M157" s="129">
        <v>17080</v>
      </c>
      <c r="P157" s="4"/>
      <c r="Q157" s="4"/>
      <c r="R157" s="4"/>
      <c r="S157" s="4"/>
    </row>
    <row r="158" spans="1:19" ht="21" customHeight="1">
      <c r="A158" s="223" t="s">
        <v>525</v>
      </c>
      <c r="B158" s="223"/>
      <c r="C158" s="223"/>
      <c r="D158" s="223"/>
      <c r="E158" s="223"/>
      <c r="F158" s="223"/>
      <c r="G158" s="223"/>
      <c r="H158" s="223"/>
      <c r="I158" s="223"/>
      <c r="J158" s="223"/>
      <c r="K158" s="223"/>
      <c r="L158" s="223"/>
      <c r="M158" s="224"/>
      <c r="P158" s="4"/>
      <c r="Q158" s="4"/>
      <c r="R158" s="4"/>
      <c r="S158" s="4"/>
    </row>
    <row r="159" spans="1:19" ht="24.75" customHeight="1">
      <c r="A159" s="159" t="s">
        <v>555</v>
      </c>
      <c r="B159" s="147"/>
      <c r="C159" s="148"/>
      <c r="D159" s="60">
        <v>0.4</v>
      </c>
      <c r="E159" s="60">
        <v>2652.7</v>
      </c>
      <c r="F159" s="82">
        <f t="shared" ref="F159:F198" si="16">E159*1.07</f>
        <v>2838.3890000000001</v>
      </c>
      <c r="G159" s="82">
        <f>J159/1.2</f>
        <v>3333.3333333333335</v>
      </c>
      <c r="H159" s="82">
        <f>M159/1.2</f>
        <v>4833.3333333333339</v>
      </c>
      <c r="I159" s="27" t="s">
        <v>604</v>
      </c>
      <c r="J159" s="95">
        <v>4000</v>
      </c>
      <c r="K159" s="91"/>
      <c r="L159" s="31">
        <f t="shared" ref="L159:L198" si="17">G159+G159*15%</f>
        <v>3833.3333333333335</v>
      </c>
      <c r="M159" s="31">
        <v>5800</v>
      </c>
      <c r="P159" s="4"/>
      <c r="Q159" s="4"/>
      <c r="R159" s="4"/>
      <c r="S159" s="4"/>
    </row>
    <row r="160" spans="1:19" ht="18">
      <c r="A160" s="159" t="s">
        <v>683</v>
      </c>
      <c r="B160" s="147"/>
      <c r="C160" s="148"/>
      <c r="D160" s="60">
        <v>0.44</v>
      </c>
      <c r="E160" s="60">
        <v>2719.02</v>
      </c>
      <c r="F160" s="82">
        <f t="shared" si="16"/>
        <v>2909.3514</v>
      </c>
      <c r="G160" s="82">
        <f t="shared" ref="G160:G198" si="18">J160/1.2</f>
        <v>3416.666666666667</v>
      </c>
      <c r="H160" s="82">
        <f t="shared" ref="H160:H198" si="19">M160/1.2</f>
        <v>4850</v>
      </c>
      <c r="I160" s="9" t="s">
        <v>684</v>
      </c>
      <c r="J160" s="95">
        <v>4100</v>
      </c>
      <c r="K160" s="91"/>
      <c r="L160" s="31">
        <f t="shared" si="17"/>
        <v>3929.166666666667</v>
      </c>
      <c r="M160" s="31">
        <v>5820</v>
      </c>
      <c r="P160" s="4"/>
      <c r="Q160" s="4"/>
      <c r="R160" s="4"/>
      <c r="S160" s="4"/>
    </row>
    <row r="161" spans="1:19" ht="18">
      <c r="A161" s="159" t="s">
        <v>526</v>
      </c>
      <c r="B161" s="147"/>
      <c r="C161" s="148"/>
      <c r="D161" s="60">
        <v>0.53</v>
      </c>
      <c r="E161" s="60">
        <v>3514.82</v>
      </c>
      <c r="F161" s="82">
        <f t="shared" si="16"/>
        <v>3760.8574000000003</v>
      </c>
      <c r="G161" s="82">
        <f t="shared" si="18"/>
        <v>4416.666666666667</v>
      </c>
      <c r="H161" s="82">
        <f t="shared" si="19"/>
        <v>6408.3333333333339</v>
      </c>
      <c r="I161" s="9" t="s">
        <v>605</v>
      </c>
      <c r="J161" s="95">
        <v>5300</v>
      </c>
      <c r="K161" s="91"/>
      <c r="L161" s="31">
        <f t="shared" si="17"/>
        <v>5079.166666666667</v>
      </c>
      <c r="M161" s="31">
        <v>7690</v>
      </c>
      <c r="P161" s="4"/>
      <c r="Q161" s="4"/>
      <c r="R161" s="4"/>
      <c r="S161" s="4"/>
    </row>
    <row r="162" spans="1:19" ht="18">
      <c r="A162" s="35" t="s">
        <v>671</v>
      </c>
      <c r="B162" s="36"/>
      <c r="C162" s="37"/>
      <c r="D162" s="60">
        <v>0.54</v>
      </c>
      <c r="E162" s="60"/>
      <c r="F162" s="82"/>
      <c r="G162" s="82"/>
      <c r="H162" s="82">
        <f t="shared" si="19"/>
        <v>6645.8333333333339</v>
      </c>
      <c r="I162" s="10" t="s">
        <v>822</v>
      </c>
      <c r="J162" s="95"/>
      <c r="K162" s="91"/>
      <c r="L162" s="31"/>
      <c r="M162" s="31">
        <v>7975</v>
      </c>
      <c r="P162" s="4"/>
      <c r="Q162" s="4"/>
      <c r="R162" s="4"/>
      <c r="S162" s="4"/>
    </row>
    <row r="163" spans="1:19" ht="18">
      <c r="A163" s="159" t="s">
        <v>527</v>
      </c>
      <c r="B163" s="147"/>
      <c r="C163" s="148"/>
      <c r="D163" s="60">
        <v>0.56000000000000005</v>
      </c>
      <c r="E163" s="60">
        <v>3713.78</v>
      </c>
      <c r="F163" s="82">
        <f t="shared" si="16"/>
        <v>3973.7446000000004</v>
      </c>
      <c r="G163" s="82">
        <f t="shared" si="18"/>
        <v>4666.666666666667</v>
      </c>
      <c r="H163" s="82">
        <f t="shared" si="19"/>
        <v>6766.666666666667</v>
      </c>
      <c r="I163" s="10" t="s">
        <v>576</v>
      </c>
      <c r="J163" s="95">
        <v>5600</v>
      </c>
      <c r="K163" s="91"/>
      <c r="L163" s="31">
        <f t="shared" si="17"/>
        <v>5366.666666666667</v>
      </c>
      <c r="M163" s="31">
        <v>8120</v>
      </c>
      <c r="P163" s="4"/>
      <c r="Q163" s="4"/>
      <c r="R163" s="4"/>
      <c r="S163" s="4"/>
    </row>
    <row r="164" spans="1:19" ht="18">
      <c r="A164" s="159" t="s">
        <v>577</v>
      </c>
      <c r="B164" s="147"/>
      <c r="C164" s="37"/>
      <c r="D164" s="60">
        <v>0.57999999999999996</v>
      </c>
      <c r="E164" s="60">
        <v>3985</v>
      </c>
      <c r="F164" s="82">
        <f t="shared" si="16"/>
        <v>4263.95</v>
      </c>
      <c r="G164" s="82">
        <f t="shared" si="18"/>
        <v>5000</v>
      </c>
      <c r="H164" s="82">
        <f t="shared" si="19"/>
        <v>7012.5</v>
      </c>
      <c r="I164" s="10" t="s">
        <v>578</v>
      </c>
      <c r="J164" s="95">
        <v>6000</v>
      </c>
      <c r="K164" s="91"/>
      <c r="L164" s="31">
        <f t="shared" si="17"/>
        <v>5750</v>
      </c>
      <c r="M164" s="31">
        <v>8415</v>
      </c>
      <c r="P164" s="4"/>
      <c r="Q164" s="4"/>
      <c r="R164" s="4"/>
      <c r="S164" s="4"/>
    </row>
    <row r="165" spans="1:19" ht="18">
      <c r="A165" s="159" t="s">
        <v>819</v>
      </c>
      <c r="B165" s="147"/>
      <c r="C165" s="127"/>
      <c r="D165" s="60">
        <v>0.6</v>
      </c>
      <c r="E165" s="60">
        <v>3985</v>
      </c>
      <c r="F165" s="82">
        <f t="shared" ref="F165" si="20">E165*1.07</f>
        <v>4263.95</v>
      </c>
      <c r="G165" s="82">
        <f t="shared" ref="G165" si="21">J165/1.2</f>
        <v>5000</v>
      </c>
      <c r="H165" s="82">
        <f t="shared" ref="H165" si="22">M165/1.2</f>
        <v>7316.666666666667</v>
      </c>
      <c r="I165" s="10" t="s">
        <v>821</v>
      </c>
      <c r="J165" s="95">
        <v>6000</v>
      </c>
      <c r="K165" s="91"/>
      <c r="L165" s="31">
        <f t="shared" ref="L165" si="23">G165+G165*15%</f>
        <v>5750</v>
      </c>
      <c r="M165" s="31">
        <v>8780</v>
      </c>
      <c r="P165" s="4"/>
      <c r="Q165" s="4"/>
      <c r="R165" s="4"/>
      <c r="S165" s="4"/>
    </row>
    <row r="166" spans="1:19" ht="18">
      <c r="A166" s="159" t="s">
        <v>528</v>
      </c>
      <c r="B166" s="147"/>
      <c r="C166" s="148"/>
      <c r="D166" s="60">
        <v>0.63</v>
      </c>
      <c r="E166" s="60">
        <v>4178</v>
      </c>
      <c r="F166" s="82">
        <f t="shared" si="16"/>
        <v>4470.46</v>
      </c>
      <c r="G166" s="82">
        <f t="shared" si="18"/>
        <v>5166.666666666667</v>
      </c>
      <c r="H166" s="82">
        <f t="shared" si="19"/>
        <v>7616.666666666667</v>
      </c>
      <c r="I166" s="10" t="s">
        <v>579</v>
      </c>
      <c r="J166" s="95">
        <v>6200</v>
      </c>
      <c r="K166" s="91"/>
      <c r="L166" s="31">
        <f t="shared" si="17"/>
        <v>5941.666666666667</v>
      </c>
      <c r="M166" s="31">
        <v>9140</v>
      </c>
      <c r="P166" s="4"/>
      <c r="Q166" s="4"/>
      <c r="R166" s="4"/>
      <c r="S166" s="4"/>
    </row>
    <row r="167" spans="1:19" ht="18">
      <c r="A167" s="159" t="s">
        <v>529</v>
      </c>
      <c r="B167" s="147"/>
      <c r="C167" s="148"/>
      <c r="D167" s="60">
        <v>0.65</v>
      </c>
      <c r="E167" s="60">
        <v>4310.63</v>
      </c>
      <c r="F167" s="82">
        <f t="shared" si="16"/>
        <v>4612.3741</v>
      </c>
      <c r="G167" s="82">
        <f t="shared" si="18"/>
        <v>5333.3333333333339</v>
      </c>
      <c r="H167" s="82">
        <f t="shared" si="19"/>
        <v>7858.3333333333339</v>
      </c>
      <c r="I167" s="9" t="s">
        <v>580</v>
      </c>
      <c r="J167" s="95">
        <v>6400</v>
      </c>
      <c r="K167" s="91"/>
      <c r="L167" s="31">
        <f t="shared" si="17"/>
        <v>6133.3333333333339</v>
      </c>
      <c r="M167" s="31">
        <v>9430</v>
      </c>
      <c r="P167" s="4"/>
      <c r="Q167" s="4"/>
      <c r="R167" s="4"/>
      <c r="S167" s="4"/>
    </row>
    <row r="168" spans="1:19" ht="18">
      <c r="A168" s="159" t="s">
        <v>530</v>
      </c>
      <c r="B168" s="147"/>
      <c r="C168" s="148"/>
      <c r="D168" s="60">
        <v>0.67</v>
      </c>
      <c r="E168" s="60">
        <v>4443.26</v>
      </c>
      <c r="F168" s="82">
        <f t="shared" si="16"/>
        <v>4754.2882000000009</v>
      </c>
      <c r="G168" s="82">
        <f t="shared" si="18"/>
        <v>5500</v>
      </c>
      <c r="H168" s="82">
        <f t="shared" si="19"/>
        <v>8095.8333333333339</v>
      </c>
      <c r="I168" s="9" t="s">
        <v>581</v>
      </c>
      <c r="J168" s="95">
        <v>6600</v>
      </c>
      <c r="K168" s="91"/>
      <c r="L168" s="31">
        <f t="shared" si="17"/>
        <v>6325</v>
      </c>
      <c r="M168" s="31">
        <v>9715</v>
      </c>
      <c r="P168" s="4"/>
      <c r="Q168" s="4"/>
      <c r="R168" s="4"/>
      <c r="S168" s="4"/>
    </row>
    <row r="169" spans="1:19" ht="18">
      <c r="A169" s="159" t="s">
        <v>531</v>
      </c>
      <c r="B169" s="147"/>
      <c r="C169" s="148"/>
      <c r="D169" s="60">
        <v>0.7</v>
      </c>
      <c r="E169" s="60">
        <v>4642.22</v>
      </c>
      <c r="F169" s="82">
        <f t="shared" si="16"/>
        <v>4967.175400000001</v>
      </c>
      <c r="G169" s="82">
        <f t="shared" si="18"/>
        <v>5833.3333333333339</v>
      </c>
      <c r="H169" s="82">
        <f t="shared" si="19"/>
        <v>8450</v>
      </c>
      <c r="I169" s="9" t="s">
        <v>582</v>
      </c>
      <c r="J169" s="95">
        <v>7000</v>
      </c>
      <c r="K169" s="91"/>
      <c r="L169" s="31">
        <f t="shared" si="17"/>
        <v>6708.3333333333339</v>
      </c>
      <c r="M169" s="129">
        <v>10140</v>
      </c>
      <c r="N169" s="134"/>
      <c r="P169" s="4"/>
      <c r="Q169" s="4"/>
      <c r="R169" s="4"/>
      <c r="S169" s="4"/>
    </row>
    <row r="170" spans="1:19" ht="18">
      <c r="A170" s="159" t="s">
        <v>532</v>
      </c>
      <c r="B170" s="147"/>
      <c r="C170" s="148"/>
      <c r="D170" s="60">
        <v>0.73</v>
      </c>
      <c r="E170" s="60">
        <v>4841.17</v>
      </c>
      <c r="F170" s="82">
        <f t="shared" si="16"/>
        <v>5180.0519000000004</v>
      </c>
      <c r="G170" s="82">
        <f t="shared" si="18"/>
        <v>6000</v>
      </c>
      <c r="H170" s="82">
        <f t="shared" si="19"/>
        <v>8829.1666666666679</v>
      </c>
      <c r="I170" s="9" t="s">
        <v>583</v>
      </c>
      <c r="J170" s="95">
        <v>7200</v>
      </c>
      <c r="K170" s="91"/>
      <c r="L170" s="31">
        <f t="shared" si="17"/>
        <v>6900</v>
      </c>
      <c r="M170" s="129">
        <v>10595</v>
      </c>
      <c r="N170" s="134"/>
      <c r="P170" s="4"/>
      <c r="Q170" s="4"/>
      <c r="R170" s="4"/>
      <c r="S170" s="4"/>
    </row>
    <row r="171" spans="1:19" ht="18">
      <c r="A171" s="35" t="s">
        <v>672</v>
      </c>
      <c r="B171" s="36"/>
      <c r="C171" s="37"/>
      <c r="D171" s="60">
        <v>0.75</v>
      </c>
      <c r="E171" s="60"/>
      <c r="F171" s="82"/>
      <c r="G171" s="82"/>
      <c r="H171" s="82">
        <f t="shared" si="19"/>
        <v>9066.6666666666679</v>
      </c>
      <c r="I171" s="9" t="s">
        <v>673</v>
      </c>
      <c r="J171" s="95"/>
      <c r="K171" s="91"/>
      <c r="L171" s="31"/>
      <c r="M171" s="129">
        <v>10880</v>
      </c>
      <c r="N171" s="134"/>
      <c r="P171" s="4"/>
      <c r="Q171" s="4"/>
      <c r="R171" s="4"/>
      <c r="S171" s="4"/>
    </row>
    <row r="172" spans="1:19" ht="18">
      <c r="A172" s="159" t="s">
        <v>533</v>
      </c>
      <c r="B172" s="147"/>
      <c r="C172" s="148"/>
      <c r="D172" s="60">
        <v>0.77</v>
      </c>
      <c r="E172" s="60">
        <v>5106.4399999999996</v>
      </c>
      <c r="F172" s="82">
        <f t="shared" si="16"/>
        <v>5463.8908000000001</v>
      </c>
      <c r="G172" s="82">
        <f t="shared" si="18"/>
        <v>6333.3333333333339</v>
      </c>
      <c r="H172" s="82">
        <f t="shared" si="19"/>
        <v>9304.1666666666679</v>
      </c>
      <c r="I172" s="9" t="s">
        <v>584</v>
      </c>
      <c r="J172" s="95">
        <v>7600</v>
      </c>
      <c r="K172" s="91"/>
      <c r="L172" s="31">
        <f t="shared" si="17"/>
        <v>7283.3333333333339</v>
      </c>
      <c r="M172" s="129">
        <v>11165</v>
      </c>
      <c r="N172" s="134"/>
      <c r="P172" s="4"/>
      <c r="Q172" s="4"/>
      <c r="R172" s="4"/>
      <c r="S172" s="4"/>
    </row>
    <row r="173" spans="1:19" ht="18">
      <c r="A173" s="159" t="s">
        <v>534</v>
      </c>
      <c r="B173" s="147"/>
      <c r="C173" s="148"/>
      <c r="D173" s="60">
        <v>0.79</v>
      </c>
      <c r="E173" s="60">
        <v>5239.08</v>
      </c>
      <c r="F173" s="82">
        <f t="shared" si="16"/>
        <v>5605.8155999999999</v>
      </c>
      <c r="G173" s="82">
        <f t="shared" si="18"/>
        <v>6500</v>
      </c>
      <c r="H173" s="82">
        <f t="shared" si="19"/>
        <v>9550</v>
      </c>
      <c r="I173" s="9" t="s">
        <v>585</v>
      </c>
      <c r="J173" s="95">
        <v>7800</v>
      </c>
      <c r="K173" s="91"/>
      <c r="L173" s="31">
        <f t="shared" si="17"/>
        <v>7475</v>
      </c>
      <c r="M173" s="129">
        <v>11460</v>
      </c>
      <c r="N173" s="134"/>
      <c r="P173" s="4"/>
      <c r="Q173" s="4"/>
      <c r="R173" s="4"/>
      <c r="S173" s="4"/>
    </row>
    <row r="174" spans="1:19" ht="18">
      <c r="A174" s="159" t="s">
        <v>535</v>
      </c>
      <c r="B174" s="147"/>
      <c r="C174" s="148"/>
      <c r="D174" s="60">
        <v>0.81</v>
      </c>
      <c r="E174" s="60">
        <v>5371.72</v>
      </c>
      <c r="F174" s="82">
        <f t="shared" si="16"/>
        <v>5747.7404000000006</v>
      </c>
      <c r="G174" s="82">
        <f t="shared" si="18"/>
        <v>6666.666666666667</v>
      </c>
      <c r="H174" s="82">
        <f t="shared" si="19"/>
        <v>9791.6666666666679</v>
      </c>
      <c r="I174" s="9" t="s">
        <v>586</v>
      </c>
      <c r="J174" s="95">
        <v>8000</v>
      </c>
      <c r="K174" s="91"/>
      <c r="L174" s="31">
        <f t="shared" si="17"/>
        <v>7666.666666666667</v>
      </c>
      <c r="M174" s="129">
        <v>11750</v>
      </c>
      <c r="N174" s="134"/>
      <c r="P174" s="4"/>
      <c r="Q174" s="4"/>
      <c r="R174" s="4"/>
      <c r="S174" s="4"/>
    </row>
    <row r="175" spans="1:19" ht="18">
      <c r="A175" s="159" t="s">
        <v>536</v>
      </c>
      <c r="B175" s="147"/>
      <c r="C175" s="148"/>
      <c r="D175" s="60">
        <v>0.84</v>
      </c>
      <c r="E175" s="60">
        <v>5570.66</v>
      </c>
      <c r="F175" s="82">
        <f t="shared" si="16"/>
        <v>5960.6062000000002</v>
      </c>
      <c r="G175" s="82">
        <f t="shared" si="18"/>
        <v>6916.666666666667</v>
      </c>
      <c r="H175" s="82">
        <f t="shared" si="19"/>
        <v>10150</v>
      </c>
      <c r="I175" s="9" t="s">
        <v>587</v>
      </c>
      <c r="J175" s="95">
        <v>8300</v>
      </c>
      <c r="K175" s="91"/>
      <c r="L175" s="31">
        <f t="shared" si="17"/>
        <v>7954.166666666667</v>
      </c>
      <c r="M175" s="129">
        <v>12180</v>
      </c>
      <c r="N175" s="134"/>
      <c r="P175" s="4"/>
      <c r="Q175" s="4"/>
      <c r="R175" s="4"/>
      <c r="S175" s="4"/>
    </row>
    <row r="176" spans="1:19" ht="18">
      <c r="A176" s="159" t="s">
        <v>537</v>
      </c>
      <c r="B176" s="147"/>
      <c r="C176" s="148"/>
      <c r="D176" s="60">
        <v>0.86</v>
      </c>
      <c r="E176" s="60">
        <v>5703.3</v>
      </c>
      <c r="F176" s="82">
        <f t="shared" si="16"/>
        <v>6102.5310000000009</v>
      </c>
      <c r="G176" s="82">
        <f t="shared" si="18"/>
        <v>7083.3333333333339</v>
      </c>
      <c r="H176" s="82">
        <f t="shared" si="19"/>
        <v>10395.833333333334</v>
      </c>
      <c r="I176" s="9" t="s">
        <v>588</v>
      </c>
      <c r="J176" s="95">
        <v>8500</v>
      </c>
      <c r="K176" s="91"/>
      <c r="L176" s="31">
        <f t="shared" si="17"/>
        <v>8145.8333333333339</v>
      </c>
      <c r="M176" s="129">
        <v>12475</v>
      </c>
      <c r="N176" s="134"/>
      <c r="P176" s="4"/>
      <c r="Q176" s="4"/>
      <c r="R176" s="4"/>
      <c r="S176" s="4"/>
    </row>
    <row r="177" spans="1:19" ht="18">
      <c r="A177" s="159" t="s">
        <v>538</v>
      </c>
      <c r="B177" s="147"/>
      <c r="C177" s="148"/>
      <c r="D177" s="60">
        <v>0.88</v>
      </c>
      <c r="E177" s="60">
        <v>5835.93</v>
      </c>
      <c r="F177" s="82">
        <f t="shared" si="16"/>
        <v>6244.4451000000008</v>
      </c>
      <c r="G177" s="82">
        <f t="shared" si="18"/>
        <v>7250</v>
      </c>
      <c r="H177" s="82">
        <f t="shared" si="19"/>
        <v>10633.333333333334</v>
      </c>
      <c r="I177" s="9" t="s">
        <v>589</v>
      </c>
      <c r="J177" s="95">
        <v>8700</v>
      </c>
      <c r="K177" s="91"/>
      <c r="L177" s="31">
        <f t="shared" si="17"/>
        <v>8337.5</v>
      </c>
      <c r="M177" s="129">
        <v>12760</v>
      </c>
      <c r="N177" s="134"/>
      <c r="P177" s="4"/>
      <c r="Q177" s="4"/>
      <c r="R177" s="4"/>
      <c r="S177" s="4"/>
    </row>
    <row r="178" spans="1:19" ht="18">
      <c r="A178" s="159" t="s">
        <v>539</v>
      </c>
      <c r="B178" s="147"/>
      <c r="C178" s="148"/>
      <c r="D178" s="60">
        <v>0.9</v>
      </c>
      <c r="E178" s="60">
        <v>5969.57</v>
      </c>
      <c r="F178" s="82">
        <f t="shared" si="16"/>
        <v>6387.4399000000003</v>
      </c>
      <c r="G178" s="82">
        <f t="shared" si="18"/>
        <v>7416.666666666667</v>
      </c>
      <c r="H178" s="82">
        <f t="shared" si="19"/>
        <v>10879.166666666668</v>
      </c>
      <c r="I178" s="9" t="s">
        <v>590</v>
      </c>
      <c r="J178" s="95">
        <v>8900</v>
      </c>
      <c r="K178" s="91"/>
      <c r="L178" s="31">
        <f t="shared" si="17"/>
        <v>8529.1666666666679</v>
      </c>
      <c r="M178" s="129">
        <v>13055</v>
      </c>
      <c r="N178" s="134"/>
      <c r="P178" s="4"/>
      <c r="Q178" s="4"/>
      <c r="R178" s="4"/>
      <c r="S178" s="4"/>
    </row>
    <row r="179" spans="1:19" ht="18">
      <c r="A179" s="159" t="s">
        <v>540</v>
      </c>
      <c r="B179" s="147"/>
      <c r="C179" s="148"/>
      <c r="D179" s="60">
        <v>0.92</v>
      </c>
      <c r="E179" s="60">
        <v>6101.1</v>
      </c>
      <c r="F179" s="82">
        <f t="shared" si="16"/>
        <v>6528.1770000000006</v>
      </c>
      <c r="G179" s="82">
        <f t="shared" si="18"/>
        <v>7583.3333333333339</v>
      </c>
      <c r="H179" s="82">
        <f t="shared" si="19"/>
        <v>11120.833333333334</v>
      </c>
      <c r="I179" s="9" t="s">
        <v>591</v>
      </c>
      <c r="J179" s="95">
        <v>9100</v>
      </c>
      <c r="K179" s="91"/>
      <c r="L179" s="31">
        <f t="shared" si="17"/>
        <v>8720.8333333333339</v>
      </c>
      <c r="M179" s="129">
        <v>13345</v>
      </c>
      <c r="N179" s="134"/>
      <c r="P179" s="4"/>
      <c r="Q179" s="4"/>
      <c r="R179" s="4"/>
      <c r="S179" s="4"/>
    </row>
    <row r="180" spans="1:19" ht="18">
      <c r="A180" s="159" t="s">
        <v>541</v>
      </c>
      <c r="B180" s="147"/>
      <c r="C180" s="148"/>
      <c r="D180" s="60">
        <v>0.95</v>
      </c>
      <c r="E180" s="60">
        <v>6300</v>
      </c>
      <c r="F180" s="82">
        <f t="shared" si="16"/>
        <v>6741</v>
      </c>
      <c r="G180" s="82">
        <f t="shared" si="18"/>
        <v>7833.3333333333339</v>
      </c>
      <c r="H180" s="82">
        <f t="shared" si="19"/>
        <v>11487.5</v>
      </c>
      <c r="I180" s="9" t="s">
        <v>592</v>
      </c>
      <c r="J180" s="95">
        <v>9400</v>
      </c>
      <c r="K180" s="91"/>
      <c r="L180" s="31">
        <f t="shared" si="17"/>
        <v>9008.3333333333339</v>
      </c>
      <c r="M180" s="129">
        <v>13785</v>
      </c>
      <c r="N180" s="134"/>
      <c r="P180" s="4"/>
      <c r="Q180" s="4"/>
      <c r="R180" s="4"/>
      <c r="S180" s="4"/>
    </row>
    <row r="181" spans="1:19" ht="18">
      <c r="A181" s="159" t="s">
        <v>542</v>
      </c>
      <c r="B181" s="147"/>
      <c r="C181" s="148"/>
      <c r="D181" s="60">
        <v>0.96</v>
      </c>
      <c r="E181" s="60">
        <v>6366.47</v>
      </c>
      <c r="F181" s="82">
        <f t="shared" si="16"/>
        <v>6812.1229000000003</v>
      </c>
      <c r="G181" s="82">
        <f t="shared" si="18"/>
        <v>8000</v>
      </c>
      <c r="H181" s="82">
        <f t="shared" si="19"/>
        <v>11595.833333333334</v>
      </c>
      <c r="I181" s="9" t="s">
        <v>593</v>
      </c>
      <c r="J181" s="95">
        <v>9600</v>
      </c>
      <c r="K181" s="91"/>
      <c r="L181" s="31">
        <f t="shared" si="17"/>
        <v>9200</v>
      </c>
      <c r="M181" s="129">
        <v>13915</v>
      </c>
      <c r="N181" s="134"/>
      <c r="P181" s="4"/>
      <c r="Q181" s="4"/>
      <c r="R181" s="4"/>
      <c r="S181" s="4"/>
    </row>
    <row r="182" spans="1:19" ht="18">
      <c r="A182" s="159" t="s">
        <v>543</v>
      </c>
      <c r="B182" s="147"/>
      <c r="C182" s="148"/>
      <c r="D182" s="60">
        <v>0.98</v>
      </c>
      <c r="E182" s="60">
        <v>6499.1</v>
      </c>
      <c r="F182" s="82">
        <f t="shared" si="16"/>
        <v>6954.0370000000012</v>
      </c>
      <c r="G182" s="82">
        <f t="shared" si="18"/>
        <v>8166.666666666667</v>
      </c>
      <c r="H182" s="82">
        <f t="shared" si="19"/>
        <v>11843.333333333334</v>
      </c>
      <c r="I182" s="9" t="s">
        <v>594</v>
      </c>
      <c r="J182" s="95">
        <v>9800</v>
      </c>
      <c r="K182" s="91"/>
      <c r="L182" s="31">
        <f t="shared" si="17"/>
        <v>9391.6666666666679</v>
      </c>
      <c r="M182" s="129">
        <v>14212</v>
      </c>
      <c r="N182" s="134"/>
      <c r="P182" s="4"/>
      <c r="Q182" s="4"/>
      <c r="R182" s="4"/>
      <c r="S182" s="4"/>
    </row>
    <row r="183" spans="1:19" ht="18">
      <c r="A183" s="159" t="s">
        <v>544</v>
      </c>
      <c r="B183" s="147"/>
      <c r="C183" s="148"/>
      <c r="D183" s="60">
        <v>1.01</v>
      </c>
      <c r="E183" s="60">
        <v>6698.06</v>
      </c>
      <c r="F183" s="82">
        <f t="shared" si="16"/>
        <v>7166.9242000000013</v>
      </c>
      <c r="G183" s="82">
        <f t="shared" si="18"/>
        <v>8333.3333333333339</v>
      </c>
      <c r="H183" s="82">
        <f t="shared" si="19"/>
        <v>12208.333333333334</v>
      </c>
      <c r="I183" s="9" t="s">
        <v>595</v>
      </c>
      <c r="J183" s="95">
        <v>10000</v>
      </c>
      <c r="K183" s="91"/>
      <c r="L183" s="31">
        <f t="shared" si="17"/>
        <v>9583.3333333333339</v>
      </c>
      <c r="M183" s="129">
        <v>14650</v>
      </c>
      <c r="N183" s="134"/>
      <c r="P183" s="4"/>
      <c r="Q183" s="4"/>
      <c r="R183" s="4"/>
      <c r="S183" s="4"/>
    </row>
    <row r="184" spans="1:19" ht="18">
      <c r="A184" s="159" t="s">
        <v>545</v>
      </c>
      <c r="B184" s="147"/>
      <c r="C184" s="148"/>
      <c r="D184" s="60">
        <v>1.03</v>
      </c>
      <c r="E184" s="60">
        <v>6830.69</v>
      </c>
      <c r="F184" s="82">
        <f t="shared" si="16"/>
        <v>7308.8383000000003</v>
      </c>
      <c r="G184" s="82">
        <f t="shared" si="18"/>
        <v>8500</v>
      </c>
      <c r="H184" s="82">
        <f t="shared" si="19"/>
        <v>12450</v>
      </c>
      <c r="I184" s="9" t="s">
        <v>596</v>
      </c>
      <c r="J184" s="95">
        <v>10200</v>
      </c>
      <c r="K184" s="91"/>
      <c r="L184" s="31">
        <f t="shared" si="17"/>
        <v>9775</v>
      </c>
      <c r="M184" s="129">
        <v>14940</v>
      </c>
      <c r="N184" s="134"/>
      <c r="P184" s="4"/>
      <c r="Q184" s="4"/>
      <c r="R184" s="4"/>
      <c r="S184" s="4"/>
    </row>
    <row r="185" spans="1:19" ht="18">
      <c r="A185" s="35" t="s">
        <v>676</v>
      </c>
      <c r="B185" s="36"/>
      <c r="C185" s="37"/>
      <c r="D185" s="60">
        <v>1.05</v>
      </c>
      <c r="E185" s="60"/>
      <c r="F185" s="82"/>
      <c r="G185" s="82"/>
      <c r="H185" s="82">
        <f t="shared" si="19"/>
        <v>12816.666666666668</v>
      </c>
      <c r="I185" s="9" t="s">
        <v>677</v>
      </c>
      <c r="J185" s="95"/>
      <c r="K185" s="91"/>
      <c r="L185" s="31"/>
      <c r="M185" s="129">
        <v>15380</v>
      </c>
      <c r="N185" s="134"/>
      <c r="P185" s="4"/>
      <c r="Q185" s="4"/>
      <c r="R185" s="4"/>
      <c r="S185" s="4"/>
    </row>
    <row r="186" spans="1:19" ht="18">
      <c r="A186" s="35" t="s">
        <v>678</v>
      </c>
      <c r="B186" s="36"/>
      <c r="C186" s="37"/>
      <c r="D186" s="60">
        <v>1.08</v>
      </c>
      <c r="E186" s="60"/>
      <c r="F186" s="82"/>
      <c r="G186" s="82"/>
      <c r="H186" s="82">
        <f t="shared" si="19"/>
        <v>13054.166666666668</v>
      </c>
      <c r="I186" s="9" t="s">
        <v>679</v>
      </c>
      <c r="J186" s="95"/>
      <c r="K186" s="91"/>
      <c r="L186" s="31"/>
      <c r="M186" s="129">
        <v>15665</v>
      </c>
      <c r="N186" s="134"/>
      <c r="P186" s="4"/>
      <c r="Q186" s="4"/>
      <c r="R186" s="4"/>
      <c r="S186" s="4"/>
    </row>
    <row r="187" spans="1:19" ht="18">
      <c r="A187" s="128" t="s">
        <v>818</v>
      </c>
      <c r="B187" s="126"/>
      <c r="C187" s="127"/>
      <c r="D187" s="60">
        <v>1.1000000000000001</v>
      </c>
      <c r="E187" s="60"/>
      <c r="F187" s="82"/>
      <c r="G187" s="82"/>
      <c r="H187" s="82">
        <v>13420.83</v>
      </c>
      <c r="I187" s="9" t="s">
        <v>823</v>
      </c>
      <c r="J187" s="95"/>
      <c r="K187" s="91"/>
      <c r="L187" s="31"/>
      <c r="M187" s="129">
        <v>16105</v>
      </c>
      <c r="N187" s="134"/>
      <c r="P187" s="4"/>
      <c r="Q187" s="4"/>
      <c r="R187" s="4"/>
      <c r="S187" s="4"/>
    </row>
    <row r="188" spans="1:19" ht="18">
      <c r="A188" s="159" t="s">
        <v>546</v>
      </c>
      <c r="B188" s="147"/>
      <c r="C188" s="148"/>
      <c r="D188" s="60">
        <v>1.1200000000000001</v>
      </c>
      <c r="E188" s="60">
        <v>7427.55</v>
      </c>
      <c r="F188" s="82">
        <f t="shared" si="16"/>
        <v>7947.4785000000011</v>
      </c>
      <c r="G188" s="82">
        <f t="shared" si="18"/>
        <v>9166.6666666666679</v>
      </c>
      <c r="H188" s="82">
        <f t="shared" si="19"/>
        <v>13541.666666666668</v>
      </c>
      <c r="I188" s="9" t="s">
        <v>597</v>
      </c>
      <c r="J188" s="95">
        <v>11000</v>
      </c>
      <c r="K188" s="91"/>
      <c r="L188" s="31">
        <f t="shared" si="17"/>
        <v>10541.666666666668</v>
      </c>
      <c r="M188" s="129">
        <v>16250</v>
      </c>
      <c r="N188" s="134"/>
      <c r="P188" s="4"/>
      <c r="Q188" s="4"/>
      <c r="R188" s="4"/>
      <c r="S188" s="4"/>
    </row>
    <row r="189" spans="1:19" ht="18">
      <c r="A189" s="159" t="s">
        <v>547</v>
      </c>
      <c r="B189" s="147"/>
      <c r="C189" s="148"/>
      <c r="D189" s="60">
        <v>1.1399999999999999</v>
      </c>
      <c r="E189" s="60">
        <v>7560.18</v>
      </c>
      <c r="F189" s="82">
        <f t="shared" si="16"/>
        <v>8089.392600000001</v>
      </c>
      <c r="G189" s="82">
        <f t="shared" si="18"/>
        <v>9333.3333333333339</v>
      </c>
      <c r="H189" s="82">
        <f t="shared" si="19"/>
        <v>13779.166666666668</v>
      </c>
      <c r="I189" s="9" t="s">
        <v>598</v>
      </c>
      <c r="J189" s="95">
        <v>11200</v>
      </c>
      <c r="K189" s="91"/>
      <c r="L189" s="31">
        <f t="shared" si="17"/>
        <v>10733.333333333334</v>
      </c>
      <c r="M189" s="129">
        <v>16535</v>
      </c>
      <c r="N189" s="134"/>
      <c r="P189" s="4"/>
      <c r="Q189" s="4"/>
      <c r="R189" s="4"/>
      <c r="S189" s="4"/>
    </row>
    <row r="190" spans="1:19" ht="18">
      <c r="A190" s="159" t="s">
        <v>548</v>
      </c>
      <c r="B190" s="147"/>
      <c r="C190" s="148"/>
      <c r="D190" s="60">
        <v>1.19</v>
      </c>
      <c r="E190" s="60">
        <v>7891.78</v>
      </c>
      <c r="F190" s="82">
        <f t="shared" si="16"/>
        <v>8444.2046000000009</v>
      </c>
      <c r="G190" s="82">
        <f t="shared" si="18"/>
        <v>9750</v>
      </c>
      <c r="H190" s="82">
        <f t="shared" si="19"/>
        <v>14391.666666666668</v>
      </c>
      <c r="I190" s="9" t="s">
        <v>599</v>
      </c>
      <c r="J190" s="95">
        <v>11700</v>
      </c>
      <c r="K190" s="91"/>
      <c r="L190" s="31">
        <f t="shared" si="17"/>
        <v>11212.5</v>
      </c>
      <c r="M190" s="129">
        <v>17270</v>
      </c>
      <c r="N190" s="134"/>
      <c r="P190" s="4"/>
      <c r="Q190" s="4"/>
      <c r="R190" s="4"/>
      <c r="S190" s="4"/>
    </row>
    <row r="191" spans="1:19" ht="18">
      <c r="A191" s="159" t="s">
        <v>549</v>
      </c>
      <c r="B191" s="147"/>
      <c r="C191" s="148"/>
      <c r="D191" s="60">
        <v>1.21</v>
      </c>
      <c r="E191" s="60">
        <v>8024.41</v>
      </c>
      <c r="F191" s="82">
        <f t="shared" si="16"/>
        <v>8586.1187000000009</v>
      </c>
      <c r="G191" s="82">
        <f t="shared" si="18"/>
        <v>9916.6666666666679</v>
      </c>
      <c r="H191" s="82">
        <f t="shared" si="19"/>
        <v>14629.166666666668</v>
      </c>
      <c r="I191" s="9" t="s">
        <v>600</v>
      </c>
      <c r="J191" s="95">
        <v>11900</v>
      </c>
      <c r="K191" s="91"/>
      <c r="L191" s="31">
        <f t="shared" si="17"/>
        <v>11404.166666666668</v>
      </c>
      <c r="M191" s="129">
        <v>17555</v>
      </c>
      <c r="N191" s="134"/>
      <c r="P191" s="4"/>
      <c r="Q191" s="4"/>
      <c r="R191" s="4"/>
      <c r="S191" s="4"/>
    </row>
    <row r="192" spans="1:19" ht="18">
      <c r="A192" s="159" t="s">
        <v>550</v>
      </c>
      <c r="B192" s="147"/>
      <c r="C192" s="148"/>
      <c r="D192" s="60">
        <v>1.23</v>
      </c>
      <c r="E192" s="60">
        <v>8157.05</v>
      </c>
      <c r="F192" s="82">
        <f t="shared" si="16"/>
        <v>8728.0435000000016</v>
      </c>
      <c r="G192" s="82">
        <f t="shared" si="18"/>
        <v>10083.333333333334</v>
      </c>
      <c r="H192" s="82">
        <f t="shared" si="19"/>
        <v>14866.666666666668</v>
      </c>
      <c r="I192" s="9" t="s">
        <v>627</v>
      </c>
      <c r="J192" s="95">
        <v>12100</v>
      </c>
      <c r="K192" s="91"/>
      <c r="L192" s="31">
        <f t="shared" si="17"/>
        <v>11595.833333333334</v>
      </c>
      <c r="M192" s="31">
        <v>17840</v>
      </c>
      <c r="P192" s="4"/>
      <c r="Q192" s="4"/>
      <c r="R192" s="4"/>
      <c r="S192" s="4"/>
    </row>
    <row r="193" spans="1:19" ht="18">
      <c r="A193" s="159" t="s">
        <v>551</v>
      </c>
      <c r="B193" s="147"/>
      <c r="C193" s="148"/>
      <c r="D193" s="60">
        <v>1.25</v>
      </c>
      <c r="E193" s="60">
        <v>8289.68</v>
      </c>
      <c r="F193" s="82">
        <f t="shared" si="16"/>
        <v>8869.9576000000015</v>
      </c>
      <c r="G193" s="82">
        <f t="shared" si="18"/>
        <v>10250</v>
      </c>
      <c r="H193" s="82">
        <f t="shared" si="19"/>
        <v>15108.333333333334</v>
      </c>
      <c r="I193" s="9" t="s">
        <v>628</v>
      </c>
      <c r="J193" s="95">
        <v>12300</v>
      </c>
      <c r="K193" s="91"/>
      <c r="L193" s="31">
        <f t="shared" si="17"/>
        <v>11787.5</v>
      </c>
      <c r="M193" s="31">
        <v>18130</v>
      </c>
      <c r="P193" s="4"/>
      <c r="Q193" s="4"/>
      <c r="R193" s="4"/>
      <c r="S193" s="4"/>
    </row>
    <row r="194" spans="1:19" ht="18">
      <c r="A194" s="183" t="s">
        <v>556</v>
      </c>
      <c r="B194" s="184"/>
      <c r="C194" s="96"/>
      <c r="D194" s="60">
        <v>1.3</v>
      </c>
      <c r="E194" s="60">
        <v>8539.16</v>
      </c>
      <c r="F194" s="82">
        <f t="shared" si="16"/>
        <v>9136.9012000000002</v>
      </c>
      <c r="G194" s="82">
        <f t="shared" si="18"/>
        <v>10416.666666666668</v>
      </c>
      <c r="H194" s="82">
        <f t="shared" si="19"/>
        <v>15675</v>
      </c>
      <c r="I194" s="9" t="s">
        <v>608</v>
      </c>
      <c r="J194" s="95">
        <v>12500</v>
      </c>
      <c r="K194" s="91"/>
      <c r="L194" s="31">
        <f t="shared" si="17"/>
        <v>11979.166666666668</v>
      </c>
      <c r="M194" s="31">
        <v>18810</v>
      </c>
      <c r="P194" s="4"/>
      <c r="Q194" s="4"/>
      <c r="R194" s="4"/>
      <c r="S194" s="4"/>
    </row>
    <row r="195" spans="1:19" ht="18">
      <c r="A195" s="35" t="s">
        <v>552</v>
      </c>
      <c r="B195" s="36"/>
      <c r="C195" s="37"/>
      <c r="D195" s="60">
        <v>1.32</v>
      </c>
      <c r="E195" s="60">
        <v>8753.9</v>
      </c>
      <c r="F195" s="82">
        <f t="shared" si="16"/>
        <v>9366.6730000000007</v>
      </c>
      <c r="G195" s="82">
        <f t="shared" si="18"/>
        <v>10583.333333333334</v>
      </c>
      <c r="H195" s="82">
        <f t="shared" si="19"/>
        <v>15950</v>
      </c>
      <c r="I195" s="9" t="s">
        <v>601</v>
      </c>
      <c r="J195" s="95">
        <v>12700</v>
      </c>
      <c r="K195" s="91"/>
      <c r="L195" s="31">
        <f t="shared" si="17"/>
        <v>12170.833333333334</v>
      </c>
      <c r="M195" s="31">
        <v>19140</v>
      </c>
      <c r="P195" s="4"/>
      <c r="Q195" s="4"/>
      <c r="R195" s="4"/>
      <c r="S195" s="4"/>
    </row>
    <row r="196" spans="1:19" ht="18">
      <c r="A196" s="159" t="s">
        <v>553</v>
      </c>
      <c r="B196" s="147"/>
      <c r="C196" s="148"/>
      <c r="D196" s="60">
        <v>1.34</v>
      </c>
      <c r="E196" s="60">
        <v>8886.5300000000007</v>
      </c>
      <c r="F196" s="82">
        <f t="shared" si="16"/>
        <v>9508.5871000000006</v>
      </c>
      <c r="G196" s="82">
        <f t="shared" si="18"/>
        <v>10833.333333333334</v>
      </c>
      <c r="H196" s="82">
        <f t="shared" si="19"/>
        <v>16200</v>
      </c>
      <c r="I196" s="9" t="s">
        <v>602</v>
      </c>
      <c r="J196" s="95">
        <v>13000</v>
      </c>
      <c r="K196" s="91"/>
      <c r="L196" s="31">
        <f t="shared" si="17"/>
        <v>12458.333333333334</v>
      </c>
      <c r="M196" s="31">
        <v>19440</v>
      </c>
      <c r="P196" s="4"/>
      <c r="Q196" s="4"/>
      <c r="R196" s="4"/>
      <c r="S196" s="4"/>
    </row>
    <row r="197" spans="1:19" ht="18">
      <c r="A197" s="35" t="s">
        <v>648</v>
      </c>
      <c r="B197" s="36"/>
      <c r="C197" s="37"/>
      <c r="D197" s="60">
        <v>1.35</v>
      </c>
      <c r="E197" s="60"/>
      <c r="F197" s="82"/>
      <c r="G197" s="82"/>
      <c r="H197" s="82">
        <f t="shared" si="19"/>
        <v>16445.833333333336</v>
      </c>
      <c r="I197" s="9" t="s">
        <v>649</v>
      </c>
      <c r="J197" s="95"/>
      <c r="K197" s="91"/>
      <c r="L197" s="31"/>
      <c r="M197" s="31">
        <v>19735</v>
      </c>
      <c r="P197" s="4"/>
      <c r="Q197" s="4"/>
      <c r="R197" s="4"/>
      <c r="S197" s="4"/>
    </row>
    <row r="198" spans="1:19" ht="18">
      <c r="A198" s="159" t="s">
        <v>554</v>
      </c>
      <c r="B198" s="147"/>
      <c r="C198" s="148"/>
      <c r="D198" s="60">
        <v>1.37</v>
      </c>
      <c r="E198" s="60">
        <v>9085.49</v>
      </c>
      <c r="F198" s="82">
        <f t="shared" si="16"/>
        <v>9721.4742999999999</v>
      </c>
      <c r="G198" s="82">
        <f t="shared" si="18"/>
        <v>11000</v>
      </c>
      <c r="H198" s="82">
        <f t="shared" si="19"/>
        <v>16566.666666666668</v>
      </c>
      <c r="I198" s="9" t="s">
        <v>603</v>
      </c>
      <c r="J198" s="95">
        <v>13200</v>
      </c>
      <c r="K198" s="91"/>
      <c r="L198" s="31">
        <f t="shared" si="17"/>
        <v>12650</v>
      </c>
      <c r="M198" s="31">
        <v>19880</v>
      </c>
      <c r="P198" s="4"/>
      <c r="Q198" s="4"/>
      <c r="R198" s="4"/>
      <c r="S198" s="4"/>
    </row>
    <row r="199" spans="1:19" ht="15" customHeight="1">
      <c r="A199" s="174" t="s">
        <v>62</v>
      </c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6"/>
      <c r="P199" s="4"/>
      <c r="Q199" s="4"/>
      <c r="R199" s="4"/>
      <c r="S199" s="4"/>
    </row>
    <row r="200" spans="1:19" ht="18">
      <c r="A200" s="159" t="s">
        <v>63</v>
      </c>
      <c r="B200" s="147"/>
      <c r="C200" s="148"/>
      <c r="D200" s="78">
        <v>0.24</v>
      </c>
      <c r="E200" s="60">
        <v>2046.61</v>
      </c>
      <c r="F200" s="60">
        <v>2046.61</v>
      </c>
      <c r="G200" s="60">
        <f>J200/1.2</f>
        <v>2083.3333333333335</v>
      </c>
      <c r="H200" s="60">
        <f>M200/1.2</f>
        <v>2750</v>
      </c>
      <c r="I200" s="116" t="s">
        <v>64</v>
      </c>
      <c r="J200" s="60">
        <v>2500</v>
      </c>
      <c r="K200" s="91"/>
      <c r="L200" s="31">
        <f t="shared" ref="L200:L207" si="24">G200+G200*15%</f>
        <v>2395.8333333333335</v>
      </c>
      <c r="M200" s="31">
        <v>3300</v>
      </c>
      <c r="P200" s="4"/>
      <c r="Q200" s="4"/>
      <c r="R200" s="4"/>
      <c r="S200" s="4"/>
    </row>
    <row r="201" spans="1:19" ht="18">
      <c r="A201" s="35" t="s">
        <v>65</v>
      </c>
      <c r="B201" s="36"/>
      <c r="C201" s="37"/>
      <c r="D201" s="78">
        <v>0.5</v>
      </c>
      <c r="E201" s="60">
        <v>3072.03</v>
      </c>
      <c r="F201" s="60">
        <v>3072.03</v>
      </c>
      <c r="G201" s="60">
        <f t="shared" ref="G201:G207" si="25">J201/1.2</f>
        <v>3166.666666666667</v>
      </c>
      <c r="H201" s="60">
        <f t="shared" ref="H201:H207" si="26">M201/1.2</f>
        <v>4125</v>
      </c>
      <c r="I201" s="116" t="s">
        <v>75</v>
      </c>
      <c r="J201" s="60">
        <v>3800</v>
      </c>
      <c r="K201" s="91"/>
      <c r="L201" s="31">
        <f t="shared" si="24"/>
        <v>3641.666666666667</v>
      </c>
      <c r="M201" s="31">
        <v>4950</v>
      </c>
      <c r="P201" s="4"/>
      <c r="Q201" s="4"/>
      <c r="R201" s="4"/>
      <c r="S201" s="4"/>
    </row>
    <row r="202" spans="1:19" ht="18">
      <c r="A202" s="159" t="s">
        <v>314</v>
      </c>
      <c r="B202" s="147"/>
      <c r="C202" s="148"/>
      <c r="D202" s="78">
        <v>0.37</v>
      </c>
      <c r="E202" s="60">
        <v>2865.25</v>
      </c>
      <c r="F202" s="60">
        <v>2865.25</v>
      </c>
      <c r="G202" s="60">
        <f t="shared" si="25"/>
        <v>3000</v>
      </c>
      <c r="H202" s="60">
        <f t="shared" si="26"/>
        <v>3979.166666666667</v>
      </c>
      <c r="I202" s="116" t="s">
        <v>315</v>
      </c>
      <c r="J202" s="60">
        <v>3600</v>
      </c>
      <c r="K202" s="91"/>
      <c r="L202" s="31">
        <f t="shared" si="24"/>
        <v>3450</v>
      </c>
      <c r="M202" s="31">
        <v>4775</v>
      </c>
      <c r="P202" s="4"/>
      <c r="Q202" s="4"/>
      <c r="R202" s="4"/>
      <c r="S202" s="4"/>
    </row>
    <row r="203" spans="1:19" ht="18">
      <c r="A203" s="159" t="s">
        <v>258</v>
      </c>
      <c r="B203" s="147"/>
      <c r="C203" s="148"/>
      <c r="D203" s="78">
        <v>0.05</v>
      </c>
      <c r="E203" s="60">
        <v>840.68</v>
      </c>
      <c r="F203" s="60">
        <v>840.68</v>
      </c>
      <c r="G203" s="60">
        <f t="shared" si="25"/>
        <v>916.66666666666674</v>
      </c>
      <c r="H203" s="60">
        <f t="shared" si="26"/>
        <v>1158.3333333333335</v>
      </c>
      <c r="I203" s="116" t="s">
        <v>259</v>
      </c>
      <c r="J203" s="60">
        <v>1100</v>
      </c>
      <c r="K203" s="91"/>
      <c r="L203" s="31">
        <f t="shared" si="24"/>
        <v>1054.1666666666667</v>
      </c>
      <c r="M203" s="31">
        <v>1390</v>
      </c>
      <c r="P203" s="4"/>
      <c r="Q203" s="4"/>
      <c r="R203" s="4"/>
      <c r="S203" s="4"/>
    </row>
    <row r="204" spans="1:19" ht="18">
      <c r="A204" s="159" t="s">
        <v>783</v>
      </c>
      <c r="B204" s="147"/>
      <c r="C204" s="148"/>
      <c r="D204" s="78">
        <v>0.02</v>
      </c>
      <c r="E204" s="60">
        <v>737.29</v>
      </c>
      <c r="F204" s="60">
        <v>737.29</v>
      </c>
      <c r="G204" s="60">
        <f t="shared" si="25"/>
        <v>750</v>
      </c>
      <c r="H204" s="60">
        <f>M204/1.2</f>
        <v>950</v>
      </c>
      <c r="I204" s="77" t="s">
        <v>76</v>
      </c>
      <c r="J204" s="60">
        <v>900</v>
      </c>
      <c r="K204" s="97"/>
      <c r="L204" s="31">
        <f t="shared" si="24"/>
        <v>862.5</v>
      </c>
      <c r="M204" s="31">
        <v>1140</v>
      </c>
      <c r="P204" s="4"/>
      <c r="Q204" s="4"/>
      <c r="R204" s="4"/>
      <c r="S204" s="4"/>
    </row>
    <row r="205" spans="1:19" ht="18">
      <c r="A205" s="159" t="s">
        <v>66</v>
      </c>
      <c r="B205" s="147"/>
      <c r="C205" s="148"/>
      <c r="D205" s="78">
        <v>0.32300000000000001</v>
      </c>
      <c r="E205" s="60">
        <v>1758.47</v>
      </c>
      <c r="F205" s="60">
        <v>1758.47</v>
      </c>
      <c r="G205" s="60">
        <f t="shared" si="25"/>
        <v>1916.6666666666667</v>
      </c>
      <c r="H205" s="60">
        <f t="shared" si="26"/>
        <v>2425</v>
      </c>
      <c r="I205" s="116" t="s">
        <v>67</v>
      </c>
      <c r="J205" s="60">
        <v>2300</v>
      </c>
      <c r="K205" s="91"/>
      <c r="L205" s="31">
        <f t="shared" si="24"/>
        <v>2204.166666666667</v>
      </c>
      <c r="M205" s="31">
        <v>2910</v>
      </c>
      <c r="P205" s="4"/>
      <c r="Q205" s="4"/>
      <c r="R205" s="4"/>
      <c r="S205" s="4"/>
    </row>
    <row r="206" spans="1:19" ht="18.600000000000001" thickBot="1">
      <c r="A206" s="228" t="s">
        <v>68</v>
      </c>
      <c r="B206" s="181"/>
      <c r="C206" s="182"/>
      <c r="D206" s="78">
        <v>0.63400000000000001</v>
      </c>
      <c r="E206" s="60">
        <v>3343.22</v>
      </c>
      <c r="F206" s="60">
        <v>3343.22</v>
      </c>
      <c r="G206" s="60">
        <f t="shared" si="25"/>
        <v>3583.3333333333335</v>
      </c>
      <c r="H206" s="60">
        <f t="shared" si="26"/>
        <v>4533.3333333333339</v>
      </c>
      <c r="I206" s="116" t="s">
        <v>69</v>
      </c>
      <c r="J206" s="60">
        <v>4300</v>
      </c>
      <c r="K206" s="91"/>
      <c r="L206" s="31">
        <f t="shared" si="24"/>
        <v>4120.8333333333339</v>
      </c>
      <c r="M206" s="31">
        <v>5440</v>
      </c>
      <c r="P206" s="4"/>
      <c r="Q206" s="4"/>
      <c r="R206" s="4"/>
      <c r="S206" s="4"/>
    </row>
    <row r="207" spans="1:19" ht="18">
      <c r="A207" s="171" t="s">
        <v>70</v>
      </c>
      <c r="B207" s="172"/>
      <c r="C207" s="173"/>
      <c r="D207" s="78">
        <v>1.02</v>
      </c>
      <c r="E207" s="60">
        <v>4342.37</v>
      </c>
      <c r="F207" s="60">
        <v>4342.37</v>
      </c>
      <c r="G207" s="60">
        <f t="shared" si="25"/>
        <v>4583.3333333333339</v>
      </c>
      <c r="H207" s="60">
        <f t="shared" si="26"/>
        <v>5800</v>
      </c>
      <c r="I207" s="116" t="s">
        <v>71</v>
      </c>
      <c r="J207" s="60">
        <v>5500</v>
      </c>
      <c r="K207" s="91"/>
      <c r="L207" s="31">
        <f t="shared" si="24"/>
        <v>5270.8333333333339</v>
      </c>
      <c r="M207" s="31">
        <v>6960</v>
      </c>
      <c r="P207" s="4"/>
      <c r="Q207" s="4"/>
      <c r="R207" s="4"/>
      <c r="S207" s="4"/>
    </row>
    <row r="208" spans="1:19" ht="21" customHeight="1">
      <c r="A208" s="174" t="s">
        <v>72</v>
      </c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6"/>
      <c r="P208" s="4"/>
      <c r="Q208" s="4"/>
      <c r="R208" s="4"/>
      <c r="S208" s="4"/>
    </row>
    <row r="209" spans="1:19" ht="18">
      <c r="A209" s="159" t="s">
        <v>480</v>
      </c>
      <c r="B209" s="147"/>
      <c r="C209" s="148"/>
      <c r="D209" s="78">
        <v>0.12</v>
      </c>
      <c r="E209" s="60">
        <v>1614.41</v>
      </c>
      <c r="F209" s="60">
        <v>1614.41</v>
      </c>
      <c r="G209" s="60">
        <f>J209/1.2</f>
        <v>1666.6666666666667</v>
      </c>
      <c r="H209" s="60">
        <f>M209/1.2</f>
        <v>2275</v>
      </c>
      <c r="I209" s="115" t="s">
        <v>73</v>
      </c>
      <c r="J209" s="60">
        <v>2000</v>
      </c>
      <c r="K209" s="91"/>
      <c r="L209" s="31">
        <f t="shared" ref="L209:L213" si="27">G209+G209*15%</f>
        <v>1916.6666666666667</v>
      </c>
      <c r="M209" s="31">
        <v>2730</v>
      </c>
      <c r="P209" s="4"/>
      <c r="Q209" s="4"/>
      <c r="R209" s="4"/>
      <c r="S209" s="4"/>
    </row>
    <row r="210" spans="1:19" ht="41.25" customHeight="1">
      <c r="A210" s="225" t="s">
        <v>481</v>
      </c>
      <c r="B210" s="226"/>
      <c r="C210" s="227"/>
      <c r="D210" s="78">
        <v>0.12</v>
      </c>
      <c r="E210" s="60">
        <v>1788.14</v>
      </c>
      <c r="F210" s="60">
        <v>1788.14</v>
      </c>
      <c r="G210" s="60">
        <f t="shared" ref="G210:G213" si="28">J210/1.2</f>
        <v>1833.3333333333335</v>
      </c>
      <c r="H210" s="60">
        <f t="shared" ref="H210:H213" si="29">M210/1.2</f>
        <v>2416.666666666667</v>
      </c>
      <c r="I210" s="115" t="s">
        <v>74</v>
      </c>
      <c r="J210" s="60">
        <v>2200</v>
      </c>
      <c r="K210" s="91"/>
      <c r="L210" s="31">
        <f t="shared" si="27"/>
        <v>2108.3333333333335</v>
      </c>
      <c r="M210" s="31">
        <v>2900</v>
      </c>
      <c r="P210" s="4"/>
      <c r="Q210" s="4"/>
      <c r="R210" s="4"/>
      <c r="S210" s="4"/>
    </row>
    <row r="211" spans="1:19" ht="32.25" customHeight="1">
      <c r="A211" s="159" t="s">
        <v>482</v>
      </c>
      <c r="B211" s="147"/>
      <c r="C211" s="148"/>
      <c r="D211" s="78">
        <v>0.3</v>
      </c>
      <c r="E211" s="60">
        <v>2504.2399999999998</v>
      </c>
      <c r="F211" s="60">
        <v>2504.2399999999998</v>
      </c>
      <c r="G211" s="60">
        <f t="shared" si="28"/>
        <v>2583.3333333333335</v>
      </c>
      <c r="H211" s="60">
        <f t="shared" si="29"/>
        <v>3583.3333333333335</v>
      </c>
      <c r="I211" s="115" t="s">
        <v>78</v>
      </c>
      <c r="J211" s="60">
        <v>3100</v>
      </c>
      <c r="K211" s="91"/>
      <c r="L211" s="31">
        <f t="shared" si="27"/>
        <v>2970.8333333333335</v>
      </c>
      <c r="M211" s="31">
        <v>4300</v>
      </c>
      <c r="P211" s="4"/>
      <c r="Q211" s="4"/>
      <c r="R211" s="4"/>
      <c r="S211" s="4"/>
    </row>
    <row r="212" spans="1:19" ht="33" customHeight="1">
      <c r="A212" s="159" t="s">
        <v>483</v>
      </c>
      <c r="B212" s="147"/>
      <c r="C212" s="148"/>
      <c r="D212" s="78">
        <v>0.3</v>
      </c>
      <c r="E212" s="60">
        <v>2677.97</v>
      </c>
      <c r="F212" s="60">
        <v>2677.97</v>
      </c>
      <c r="G212" s="60">
        <f t="shared" si="28"/>
        <v>2666.666666666667</v>
      </c>
      <c r="H212" s="60">
        <f t="shared" si="29"/>
        <v>3775</v>
      </c>
      <c r="I212" s="115" t="s">
        <v>79</v>
      </c>
      <c r="J212" s="60">
        <v>3200</v>
      </c>
      <c r="K212" s="91"/>
      <c r="L212" s="31">
        <f t="shared" si="27"/>
        <v>3066.666666666667</v>
      </c>
      <c r="M212" s="31">
        <v>4530</v>
      </c>
      <c r="P212" s="4"/>
      <c r="Q212" s="4"/>
      <c r="R212" s="4"/>
      <c r="S212" s="4"/>
    </row>
    <row r="213" spans="1:19" ht="29.25" customHeight="1">
      <c r="A213" s="159" t="s">
        <v>484</v>
      </c>
      <c r="B213" s="147"/>
      <c r="C213" s="148"/>
      <c r="D213" s="78">
        <v>0.71</v>
      </c>
      <c r="E213" s="60">
        <v>7154.24</v>
      </c>
      <c r="F213" s="60">
        <v>7154.24</v>
      </c>
      <c r="G213" s="60">
        <f t="shared" si="28"/>
        <v>7500</v>
      </c>
      <c r="H213" s="60">
        <f t="shared" si="29"/>
        <v>9487.5</v>
      </c>
      <c r="I213" s="115" t="s">
        <v>77</v>
      </c>
      <c r="J213" s="60">
        <v>9000</v>
      </c>
      <c r="K213" s="91"/>
      <c r="L213" s="31">
        <f t="shared" si="27"/>
        <v>8625</v>
      </c>
      <c r="M213" s="31">
        <v>11385</v>
      </c>
      <c r="P213" s="4"/>
      <c r="Q213" s="4"/>
      <c r="R213" s="4"/>
      <c r="S213" s="4"/>
    </row>
    <row r="214" spans="1:19" ht="15.75" customHeight="1">
      <c r="A214" s="174" t="s">
        <v>80</v>
      </c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6"/>
      <c r="P214" s="4"/>
      <c r="Q214" s="4"/>
      <c r="R214" s="4"/>
      <c r="S214" s="4"/>
    </row>
    <row r="215" spans="1:19" ht="18">
      <c r="A215" s="159" t="s">
        <v>485</v>
      </c>
      <c r="B215" s="147"/>
      <c r="C215" s="148"/>
      <c r="D215" s="78">
        <v>0.37</v>
      </c>
      <c r="E215" s="60">
        <v>2364.41</v>
      </c>
      <c r="F215" s="60">
        <v>2364.41</v>
      </c>
      <c r="G215" s="60">
        <f>J215/1.2</f>
        <v>2500</v>
      </c>
      <c r="H215" s="60">
        <f>M215/1.2</f>
        <v>3166.666666666667</v>
      </c>
      <c r="I215" s="9" t="s">
        <v>81</v>
      </c>
      <c r="J215" s="60">
        <v>3000</v>
      </c>
      <c r="K215" s="79"/>
      <c r="L215" s="31">
        <f>G215+G215*15%</f>
        <v>2875</v>
      </c>
      <c r="M215" s="129">
        <v>3800</v>
      </c>
      <c r="P215" s="4"/>
      <c r="Q215" s="4"/>
      <c r="R215" s="4"/>
      <c r="S215" s="4"/>
    </row>
    <row r="216" spans="1:19" ht="18">
      <c r="A216" s="159" t="s">
        <v>640</v>
      </c>
      <c r="B216" s="147"/>
      <c r="C216" s="148"/>
      <c r="D216" s="78">
        <v>0.18</v>
      </c>
      <c r="E216" s="60"/>
      <c r="F216" s="60"/>
      <c r="G216" s="60">
        <v>2458.33</v>
      </c>
      <c r="H216" s="60">
        <v>3112.5</v>
      </c>
      <c r="I216" s="9"/>
      <c r="J216" s="60">
        <v>2950</v>
      </c>
      <c r="K216" s="79"/>
      <c r="L216" s="31">
        <f>G216+G216*15%</f>
        <v>2827.0794999999998</v>
      </c>
      <c r="M216" s="31">
        <v>3735</v>
      </c>
      <c r="P216" s="4"/>
      <c r="Q216" s="4"/>
      <c r="R216" s="4"/>
      <c r="S216" s="4"/>
    </row>
    <row r="217" spans="1:19" ht="18">
      <c r="A217" s="159" t="s">
        <v>641</v>
      </c>
      <c r="B217" s="147"/>
      <c r="C217" s="148"/>
      <c r="D217" s="78">
        <v>0.38</v>
      </c>
      <c r="E217" s="60"/>
      <c r="F217" s="60"/>
      <c r="G217" s="60">
        <v>4458.33</v>
      </c>
      <c r="H217" s="60">
        <v>5641.66</v>
      </c>
      <c r="I217" s="9"/>
      <c r="J217" s="60">
        <v>5350</v>
      </c>
      <c r="K217" s="79"/>
      <c r="L217" s="31">
        <f>G217+G217*15%</f>
        <v>5127.0794999999998</v>
      </c>
      <c r="M217" s="31">
        <v>6770</v>
      </c>
      <c r="P217" s="4"/>
      <c r="Q217" s="4"/>
      <c r="R217" s="4"/>
      <c r="S217" s="4"/>
    </row>
    <row r="218" spans="1:19" ht="18">
      <c r="A218" s="35" t="s">
        <v>486</v>
      </c>
      <c r="B218" s="36"/>
      <c r="C218" s="37"/>
      <c r="D218" s="78">
        <v>0.65</v>
      </c>
      <c r="E218" s="60"/>
      <c r="F218" s="60"/>
      <c r="G218" s="60"/>
      <c r="H218" s="60">
        <v>5691.66</v>
      </c>
      <c r="I218" s="9" t="s">
        <v>650</v>
      </c>
      <c r="J218" s="60"/>
      <c r="K218" s="79"/>
      <c r="L218" s="31"/>
      <c r="M218" s="31">
        <v>6830</v>
      </c>
      <c r="P218" s="4"/>
      <c r="Q218" s="4"/>
      <c r="R218" s="4"/>
      <c r="S218" s="4"/>
    </row>
    <row r="219" spans="1:19" ht="18">
      <c r="A219" s="159" t="s">
        <v>651</v>
      </c>
      <c r="B219" s="147"/>
      <c r="C219" s="148"/>
      <c r="D219" s="78">
        <v>0.75</v>
      </c>
      <c r="E219" s="60">
        <v>4152.54</v>
      </c>
      <c r="F219" s="60">
        <v>4152.54</v>
      </c>
      <c r="G219" s="60">
        <f>J219/1.2</f>
        <v>4500</v>
      </c>
      <c r="H219" s="60">
        <v>8583.33</v>
      </c>
      <c r="I219" s="9" t="s">
        <v>813</v>
      </c>
      <c r="J219" s="60">
        <v>5400</v>
      </c>
      <c r="K219" s="79"/>
      <c r="L219" s="31">
        <f>G219+G219*15%</f>
        <v>5175</v>
      </c>
      <c r="M219" s="31">
        <v>10300</v>
      </c>
      <c r="P219" s="4"/>
      <c r="Q219" s="4"/>
      <c r="R219" s="4"/>
      <c r="S219" s="4"/>
    </row>
    <row r="220" spans="1:19" ht="15.75" customHeight="1">
      <c r="A220" s="174" t="s">
        <v>82</v>
      </c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6"/>
      <c r="P220" s="4"/>
      <c r="Q220" s="4"/>
      <c r="R220" s="4"/>
      <c r="S220" s="4"/>
    </row>
    <row r="221" spans="1:19" ht="77.25" customHeight="1">
      <c r="A221" s="98" t="s">
        <v>124</v>
      </c>
      <c r="B221" s="159" t="s">
        <v>123</v>
      </c>
      <c r="C221" s="148"/>
      <c r="D221" s="78">
        <v>0.01</v>
      </c>
      <c r="E221" s="60">
        <v>177.97</v>
      </c>
      <c r="F221" s="60">
        <f t="shared" ref="F221:F259" si="30">E221*1.07</f>
        <v>190.42790000000002</v>
      </c>
      <c r="G221" s="60">
        <f>J221/1.2</f>
        <v>250</v>
      </c>
      <c r="H221" s="60">
        <f>M221/1.2</f>
        <v>316.66666666666669</v>
      </c>
      <c r="I221" s="9" t="s">
        <v>83</v>
      </c>
      <c r="J221" s="60">
        <v>300</v>
      </c>
      <c r="K221" s="79"/>
      <c r="L221" s="31">
        <f t="shared" ref="L221:L259" si="31">G221+G221*15%</f>
        <v>287.5</v>
      </c>
      <c r="M221" s="31">
        <v>380</v>
      </c>
      <c r="P221" s="4"/>
      <c r="Q221" s="4"/>
      <c r="R221" s="4"/>
      <c r="S221" s="4"/>
    </row>
    <row r="222" spans="1:19" ht="18.75" customHeight="1">
      <c r="A222" s="177" t="s">
        <v>125</v>
      </c>
      <c r="B222" s="159" t="s">
        <v>84</v>
      </c>
      <c r="C222" s="148"/>
      <c r="D222" s="78">
        <v>2.1999999999999999E-2</v>
      </c>
      <c r="E222" s="60">
        <v>377.12</v>
      </c>
      <c r="F222" s="60">
        <f t="shared" si="30"/>
        <v>403.51840000000004</v>
      </c>
      <c r="G222" s="60">
        <f t="shared" ref="G222:G259" si="32">J222/1.2</f>
        <v>541.66666666666674</v>
      </c>
      <c r="H222" s="60">
        <f t="shared" ref="H222:H259" si="33">M222/1.2</f>
        <v>687.5</v>
      </c>
      <c r="I222" s="9" t="s">
        <v>85</v>
      </c>
      <c r="J222" s="60">
        <v>650</v>
      </c>
      <c r="K222" s="79"/>
      <c r="L222" s="31">
        <f t="shared" si="31"/>
        <v>622.91666666666674</v>
      </c>
      <c r="M222" s="31">
        <v>825</v>
      </c>
      <c r="P222" s="4"/>
      <c r="Q222" s="4"/>
      <c r="R222" s="4"/>
      <c r="S222" s="4"/>
    </row>
    <row r="223" spans="1:19" ht="18">
      <c r="A223" s="178"/>
      <c r="B223" s="159" t="s">
        <v>86</v>
      </c>
      <c r="C223" s="148"/>
      <c r="D223" s="78">
        <v>2.5999999999999999E-2</v>
      </c>
      <c r="E223" s="60">
        <v>398.31</v>
      </c>
      <c r="F223" s="60">
        <f t="shared" si="30"/>
        <v>426.19170000000003</v>
      </c>
      <c r="G223" s="60">
        <f t="shared" si="32"/>
        <v>558.33333333333337</v>
      </c>
      <c r="H223" s="60">
        <f t="shared" si="33"/>
        <v>708.33333333333337</v>
      </c>
      <c r="I223" s="9" t="s">
        <v>87</v>
      </c>
      <c r="J223" s="60">
        <v>670</v>
      </c>
      <c r="K223" s="79"/>
      <c r="L223" s="31">
        <f t="shared" si="31"/>
        <v>642.08333333333337</v>
      </c>
      <c r="M223" s="31">
        <v>850</v>
      </c>
      <c r="P223" s="4"/>
      <c r="Q223" s="4"/>
      <c r="R223" s="4"/>
      <c r="S223" s="4"/>
    </row>
    <row r="224" spans="1:19" ht="18">
      <c r="A224" s="178"/>
      <c r="B224" s="159" t="s">
        <v>88</v>
      </c>
      <c r="C224" s="148"/>
      <c r="D224" s="78">
        <v>0.03</v>
      </c>
      <c r="E224" s="60">
        <v>411.02</v>
      </c>
      <c r="F224" s="60">
        <f t="shared" si="30"/>
        <v>439.79140000000001</v>
      </c>
      <c r="G224" s="60">
        <f t="shared" si="32"/>
        <v>650</v>
      </c>
      <c r="H224" s="60">
        <f t="shared" si="33"/>
        <v>825</v>
      </c>
      <c r="I224" s="9" t="s">
        <v>89</v>
      </c>
      <c r="J224" s="60">
        <v>780</v>
      </c>
      <c r="K224" s="79"/>
      <c r="L224" s="31">
        <f t="shared" si="31"/>
        <v>747.5</v>
      </c>
      <c r="M224" s="31">
        <v>990</v>
      </c>
      <c r="P224" s="4"/>
      <c r="Q224" s="4"/>
      <c r="R224" s="4"/>
      <c r="S224" s="4"/>
    </row>
    <row r="225" spans="1:19" ht="18">
      <c r="A225" s="178"/>
      <c r="B225" s="159" t="s">
        <v>90</v>
      </c>
      <c r="C225" s="148"/>
      <c r="D225" s="78">
        <v>3.3000000000000002E-2</v>
      </c>
      <c r="E225" s="60">
        <v>425.11</v>
      </c>
      <c r="F225" s="60">
        <f t="shared" si="30"/>
        <v>454.86770000000001</v>
      </c>
      <c r="G225" s="60">
        <f t="shared" si="32"/>
        <v>708.33333333333337</v>
      </c>
      <c r="H225" s="60">
        <f t="shared" si="33"/>
        <v>900</v>
      </c>
      <c r="I225" s="9" t="s">
        <v>91</v>
      </c>
      <c r="J225" s="60">
        <v>850</v>
      </c>
      <c r="K225" s="79"/>
      <c r="L225" s="31">
        <f t="shared" si="31"/>
        <v>814.58333333333337</v>
      </c>
      <c r="M225" s="31">
        <v>1080</v>
      </c>
      <c r="P225" s="4"/>
      <c r="Q225" s="4"/>
      <c r="R225" s="4"/>
      <c r="S225" s="4"/>
    </row>
    <row r="226" spans="1:19" ht="18">
      <c r="A226" s="178"/>
      <c r="B226" s="159" t="s">
        <v>92</v>
      </c>
      <c r="C226" s="148"/>
      <c r="D226" s="78">
        <v>3.6999999999999998E-2</v>
      </c>
      <c r="E226" s="60">
        <v>449.15</v>
      </c>
      <c r="F226" s="60">
        <f t="shared" si="30"/>
        <v>480.59050000000002</v>
      </c>
      <c r="G226" s="60">
        <f t="shared" si="32"/>
        <v>916.66666666666674</v>
      </c>
      <c r="H226" s="60">
        <f t="shared" si="33"/>
        <v>1162.5</v>
      </c>
      <c r="I226" s="9" t="s">
        <v>93</v>
      </c>
      <c r="J226" s="60">
        <v>1100</v>
      </c>
      <c r="K226" s="79"/>
      <c r="L226" s="31">
        <f t="shared" si="31"/>
        <v>1054.1666666666667</v>
      </c>
      <c r="M226" s="31">
        <v>1395</v>
      </c>
      <c r="P226" s="4"/>
      <c r="Q226" s="4"/>
      <c r="R226" s="4"/>
      <c r="S226" s="4"/>
    </row>
    <row r="227" spans="1:19" ht="18">
      <c r="A227" s="178"/>
      <c r="B227" s="159" t="s">
        <v>94</v>
      </c>
      <c r="C227" s="148"/>
      <c r="D227" s="78">
        <v>4.1000000000000002E-2</v>
      </c>
      <c r="E227" s="60">
        <v>529.66</v>
      </c>
      <c r="F227" s="60">
        <f t="shared" si="30"/>
        <v>566.73620000000005</v>
      </c>
      <c r="G227" s="60">
        <f t="shared" si="32"/>
        <v>1083.3333333333335</v>
      </c>
      <c r="H227" s="60">
        <f t="shared" si="33"/>
        <v>1370.8333333333335</v>
      </c>
      <c r="I227" s="9" t="s">
        <v>95</v>
      </c>
      <c r="J227" s="60">
        <v>1300</v>
      </c>
      <c r="K227" s="79"/>
      <c r="L227" s="31">
        <f t="shared" si="31"/>
        <v>1245.8333333333335</v>
      </c>
      <c r="M227" s="31">
        <v>1645</v>
      </c>
      <c r="P227" s="4"/>
      <c r="Q227" s="4"/>
      <c r="R227" s="4"/>
      <c r="S227" s="4"/>
    </row>
    <row r="228" spans="1:19" ht="18">
      <c r="A228" s="178"/>
      <c r="B228" s="159" t="s">
        <v>96</v>
      </c>
      <c r="C228" s="148"/>
      <c r="D228" s="78">
        <v>4.4999999999999998E-2</v>
      </c>
      <c r="E228" s="60">
        <v>563.55999999999995</v>
      </c>
      <c r="F228" s="60">
        <f t="shared" si="30"/>
        <v>603.00919999999996</v>
      </c>
      <c r="G228" s="60">
        <f t="shared" si="32"/>
        <v>1250</v>
      </c>
      <c r="H228" s="60">
        <f t="shared" si="33"/>
        <v>1583.3333333333335</v>
      </c>
      <c r="I228" s="9" t="s">
        <v>97</v>
      </c>
      <c r="J228" s="60">
        <v>1500</v>
      </c>
      <c r="K228" s="79"/>
      <c r="L228" s="31">
        <f t="shared" si="31"/>
        <v>1437.5</v>
      </c>
      <c r="M228" s="31">
        <v>1900</v>
      </c>
      <c r="P228" s="4"/>
      <c r="Q228" s="4"/>
      <c r="R228" s="4"/>
      <c r="S228" s="4"/>
    </row>
    <row r="229" spans="1:19" ht="18">
      <c r="A229" s="179"/>
      <c r="B229" s="159" t="s">
        <v>105</v>
      </c>
      <c r="C229" s="148"/>
      <c r="D229" s="78">
        <v>8.2000000000000003E-2</v>
      </c>
      <c r="E229" s="60">
        <v>974.58</v>
      </c>
      <c r="F229" s="60">
        <f t="shared" si="30"/>
        <v>1042.8006</v>
      </c>
      <c r="G229" s="60">
        <f t="shared" si="32"/>
        <v>1333.3333333333335</v>
      </c>
      <c r="H229" s="60">
        <f t="shared" si="33"/>
        <v>2029.1666666666667</v>
      </c>
      <c r="I229" s="9" t="s">
        <v>106</v>
      </c>
      <c r="J229" s="60">
        <v>1600</v>
      </c>
      <c r="K229" s="79"/>
      <c r="L229" s="31">
        <f t="shared" si="31"/>
        <v>1533.3333333333335</v>
      </c>
      <c r="M229" s="31">
        <v>2435</v>
      </c>
      <c r="P229" s="4"/>
      <c r="Q229" s="4"/>
      <c r="R229" s="4"/>
      <c r="S229" s="4"/>
    </row>
    <row r="230" spans="1:19" ht="18.75" customHeight="1">
      <c r="A230" s="229" t="s">
        <v>126</v>
      </c>
      <c r="B230" s="159" t="s">
        <v>107</v>
      </c>
      <c r="C230" s="148"/>
      <c r="D230" s="78">
        <v>0.11</v>
      </c>
      <c r="E230" s="60">
        <v>1652.54</v>
      </c>
      <c r="F230" s="60">
        <f t="shared" si="30"/>
        <v>1768.2178000000001</v>
      </c>
      <c r="G230" s="60">
        <f t="shared" si="32"/>
        <v>2250</v>
      </c>
      <c r="H230" s="60">
        <f t="shared" si="33"/>
        <v>2845.8333333333335</v>
      </c>
      <c r="I230" s="9" t="s">
        <v>108</v>
      </c>
      <c r="J230" s="60">
        <v>2700</v>
      </c>
      <c r="K230" s="79"/>
      <c r="L230" s="31">
        <f t="shared" si="31"/>
        <v>2587.5</v>
      </c>
      <c r="M230" s="31">
        <v>3415</v>
      </c>
      <c r="P230" s="4"/>
      <c r="Q230" s="4"/>
      <c r="R230" s="4"/>
      <c r="S230" s="4"/>
    </row>
    <row r="231" spans="1:19" ht="18">
      <c r="A231" s="230"/>
      <c r="B231" s="159" t="s">
        <v>341</v>
      </c>
      <c r="C231" s="148"/>
      <c r="D231" s="78">
        <v>0.11799999999999999</v>
      </c>
      <c r="E231" s="60">
        <v>1716.1</v>
      </c>
      <c r="F231" s="60">
        <f t="shared" si="30"/>
        <v>1836.2270000000001</v>
      </c>
      <c r="G231" s="60">
        <f t="shared" si="32"/>
        <v>2333.3333333333335</v>
      </c>
      <c r="H231" s="60">
        <f t="shared" si="33"/>
        <v>2954.166666666667</v>
      </c>
      <c r="I231" s="9" t="s">
        <v>342</v>
      </c>
      <c r="J231" s="60">
        <v>2800</v>
      </c>
      <c r="K231" s="79"/>
      <c r="L231" s="31">
        <f t="shared" si="31"/>
        <v>2683.3333333333335</v>
      </c>
      <c r="M231" s="31">
        <v>3545</v>
      </c>
      <c r="P231" s="4"/>
      <c r="Q231" s="4"/>
      <c r="R231" s="4"/>
      <c r="S231" s="4"/>
    </row>
    <row r="232" spans="1:19" ht="18">
      <c r="A232" s="230"/>
      <c r="B232" s="159" t="s">
        <v>109</v>
      </c>
      <c r="C232" s="148"/>
      <c r="D232" s="78">
        <v>0.12</v>
      </c>
      <c r="E232" s="60">
        <v>1796.61</v>
      </c>
      <c r="F232" s="60">
        <f t="shared" si="30"/>
        <v>1922.3726999999999</v>
      </c>
      <c r="G232" s="60">
        <f t="shared" si="32"/>
        <v>2500</v>
      </c>
      <c r="H232" s="60">
        <f t="shared" si="33"/>
        <v>3166.666666666667</v>
      </c>
      <c r="I232" s="9" t="s">
        <v>110</v>
      </c>
      <c r="J232" s="60">
        <v>3000</v>
      </c>
      <c r="K232" s="79"/>
      <c r="L232" s="31">
        <f t="shared" si="31"/>
        <v>2875</v>
      </c>
      <c r="M232" s="31">
        <v>3800</v>
      </c>
      <c r="P232" s="4"/>
      <c r="Q232" s="4"/>
      <c r="R232" s="4"/>
      <c r="S232" s="4"/>
    </row>
    <row r="233" spans="1:19" ht="18">
      <c r="A233" s="230"/>
      <c r="B233" s="159" t="s">
        <v>111</v>
      </c>
      <c r="C233" s="148"/>
      <c r="D233" s="78">
        <v>0.14000000000000001</v>
      </c>
      <c r="E233" s="60">
        <v>2152.54</v>
      </c>
      <c r="F233" s="60">
        <f t="shared" si="30"/>
        <v>2303.2177999999999</v>
      </c>
      <c r="G233" s="60">
        <f t="shared" si="32"/>
        <v>2958.3333333333335</v>
      </c>
      <c r="H233" s="60">
        <f t="shared" si="33"/>
        <v>3741.666666666667</v>
      </c>
      <c r="I233" s="9" t="s">
        <v>112</v>
      </c>
      <c r="J233" s="60">
        <v>3550</v>
      </c>
      <c r="K233" s="79"/>
      <c r="L233" s="31">
        <f t="shared" si="31"/>
        <v>3402.0833333333335</v>
      </c>
      <c r="M233" s="31">
        <v>4490</v>
      </c>
      <c r="P233" s="4"/>
      <c r="Q233" s="4"/>
      <c r="R233" s="4"/>
      <c r="S233" s="4"/>
    </row>
    <row r="234" spans="1:19" ht="18">
      <c r="A234" s="230"/>
      <c r="B234" s="159" t="s">
        <v>113</v>
      </c>
      <c r="C234" s="148"/>
      <c r="D234" s="78">
        <v>0.154</v>
      </c>
      <c r="E234" s="60">
        <v>2381.36</v>
      </c>
      <c r="F234" s="60">
        <f t="shared" si="30"/>
        <v>2548.0552000000002</v>
      </c>
      <c r="G234" s="60">
        <f t="shared" si="32"/>
        <v>3250</v>
      </c>
      <c r="H234" s="60">
        <f t="shared" si="33"/>
        <v>4112.5</v>
      </c>
      <c r="I234" s="9" t="s">
        <v>114</v>
      </c>
      <c r="J234" s="60">
        <v>3900</v>
      </c>
      <c r="K234" s="79"/>
      <c r="L234" s="31">
        <f t="shared" si="31"/>
        <v>3737.5</v>
      </c>
      <c r="M234" s="31">
        <v>4935</v>
      </c>
      <c r="P234" s="4"/>
      <c r="Q234" s="4"/>
      <c r="R234" s="4"/>
      <c r="S234" s="4"/>
    </row>
    <row r="235" spans="1:19" ht="18">
      <c r="A235" s="231"/>
      <c r="B235" s="159" t="s">
        <v>115</v>
      </c>
      <c r="C235" s="148"/>
      <c r="D235" s="78">
        <v>0.16700000000000001</v>
      </c>
      <c r="E235" s="60">
        <v>2584.75</v>
      </c>
      <c r="F235" s="60">
        <f t="shared" si="30"/>
        <v>2765.6825000000003</v>
      </c>
      <c r="G235" s="60">
        <f t="shared" si="32"/>
        <v>3583.3333333333335</v>
      </c>
      <c r="H235" s="60">
        <f t="shared" si="33"/>
        <v>4533.3333333333339</v>
      </c>
      <c r="I235" s="9" t="s">
        <v>116</v>
      </c>
      <c r="J235" s="60">
        <v>4300</v>
      </c>
      <c r="K235" s="79"/>
      <c r="L235" s="31">
        <f t="shared" si="31"/>
        <v>4120.8333333333339</v>
      </c>
      <c r="M235" s="31">
        <v>5440</v>
      </c>
      <c r="P235" s="4"/>
      <c r="Q235" s="4"/>
      <c r="R235" s="4"/>
      <c r="S235" s="4"/>
    </row>
    <row r="236" spans="1:19" ht="18.75" customHeight="1">
      <c r="A236" s="229" t="s">
        <v>127</v>
      </c>
      <c r="B236" s="159" t="s">
        <v>98</v>
      </c>
      <c r="C236" s="148"/>
      <c r="D236" s="78">
        <v>3.4000000000000002E-2</v>
      </c>
      <c r="E236" s="60">
        <v>533.9</v>
      </c>
      <c r="F236" s="60">
        <f t="shared" si="30"/>
        <v>571.27300000000002</v>
      </c>
      <c r="G236" s="60">
        <f t="shared" si="32"/>
        <v>733.33333333333337</v>
      </c>
      <c r="H236" s="60">
        <f t="shared" si="33"/>
        <v>929.16666666666674</v>
      </c>
      <c r="I236" s="9" t="s">
        <v>99</v>
      </c>
      <c r="J236" s="60">
        <v>880</v>
      </c>
      <c r="K236" s="79"/>
      <c r="L236" s="31">
        <f t="shared" si="31"/>
        <v>843.33333333333337</v>
      </c>
      <c r="M236" s="31">
        <v>1115</v>
      </c>
      <c r="P236" s="4"/>
      <c r="Q236" s="4"/>
      <c r="R236" s="4"/>
      <c r="S236" s="4"/>
    </row>
    <row r="237" spans="1:19" ht="18">
      <c r="A237" s="230"/>
      <c r="B237" s="159" t="s">
        <v>100</v>
      </c>
      <c r="C237" s="148"/>
      <c r="D237" s="78">
        <v>4.1000000000000002E-2</v>
      </c>
      <c r="E237" s="60">
        <v>635.59</v>
      </c>
      <c r="F237" s="60">
        <f t="shared" si="30"/>
        <v>680.08130000000006</v>
      </c>
      <c r="G237" s="60">
        <f t="shared" si="32"/>
        <v>916.66666666666674</v>
      </c>
      <c r="H237" s="60">
        <f t="shared" si="33"/>
        <v>1266.6666666666667</v>
      </c>
      <c r="I237" s="9" t="s">
        <v>101</v>
      </c>
      <c r="J237" s="60">
        <v>1100</v>
      </c>
      <c r="K237" s="79"/>
      <c r="L237" s="31">
        <f t="shared" si="31"/>
        <v>1054.1666666666667</v>
      </c>
      <c r="M237" s="31">
        <v>1520</v>
      </c>
      <c r="P237" s="4"/>
      <c r="Q237" s="4"/>
      <c r="R237" s="4"/>
      <c r="S237" s="4"/>
    </row>
    <row r="238" spans="1:19" ht="19.5" customHeight="1">
      <c r="A238" s="230"/>
      <c r="B238" s="232" t="s">
        <v>629</v>
      </c>
      <c r="C238" s="233"/>
      <c r="D238" s="99">
        <v>4.8000000000000001E-2</v>
      </c>
      <c r="E238" s="100">
        <v>720.34</v>
      </c>
      <c r="F238" s="60">
        <f t="shared" ref="F238" si="34">E238*1.07</f>
        <v>770.76380000000006</v>
      </c>
      <c r="G238" s="60">
        <f t="shared" si="32"/>
        <v>725</v>
      </c>
      <c r="H238" s="60">
        <f t="shared" si="33"/>
        <v>962.5</v>
      </c>
      <c r="I238" s="28" t="s">
        <v>102</v>
      </c>
      <c r="J238" s="60">
        <v>870</v>
      </c>
      <c r="K238" s="79"/>
      <c r="L238" s="31">
        <f t="shared" si="31"/>
        <v>833.75</v>
      </c>
      <c r="M238" s="129">
        <v>1155</v>
      </c>
      <c r="P238" s="4"/>
      <c r="Q238" s="4"/>
      <c r="R238" s="4"/>
      <c r="S238" s="4"/>
    </row>
    <row r="239" spans="1:19" ht="19.5" customHeight="1">
      <c r="A239" s="230"/>
      <c r="B239" s="232" t="s">
        <v>630</v>
      </c>
      <c r="C239" s="233"/>
      <c r="D239" s="99">
        <v>4.8000000000000001E-2</v>
      </c>
      <c r="E239" s="100">
        <v>720.34</v>
      </c>
      <c r="F239" s="60">
        <f t="shared" si="30"/>
        <v>770.76380000000006</v>
      </c>
      <c r="G239" s="60">
        <f t="shared" si="32"/>
        <v>1333.3333333333335</v>
      </c>
      <c r="H239" s="60">
        <f t="shared" si="33"/>
        <v>1687.5</v>
      </c>
      <c r="I239" s="28" t="s">
        <v>102</v>
      </c>
      <c r="J239" s="60">
        <v>1600</v>
      </c>
      <c r="K239" s="79"/>
      <c r="L239" s="31">
        <f t="shared" si="31"/>
        <v>1533.3333333333335</v>
      </c>
      <c r="M239" s="129">
        <v>2025</v>
      </c>
      <c r="P239" s="4"/>
      <c r="Q239" s="4"/>
      <c r="R239" s="4"/>
      <c r="S239" s="4"/>
    </row>
    <row r="240" spans="1:19" ht="18">
      <c r="A240" s="230"/>
      <c r="B240" s="159" t="s">
        <v>103</v>
      </c>
      <c r="C240" s="148"/>
      <c r="D240" s="78">
        <v>5.0999999999999997E-2</v>
      </c>
      <c r="E240" s="60">
        <v>838.98</v>
      </c>
      <c r="F240" s="60">
        <f t="shared" si="30"/>
        <v>897.70860000000005</v>
      </c>
      <c r="G240" s="60">
        <f t="shared" si="32"/>
        <v>1166.6666666666667</v>
      </c>
      <c r="H240" s="60">
        <f t="shared" si="33"/>
        <v>1475</v>
      </c>
      <c r="I240" s="9" t="s">
        <v>104</v>
      </c>
      <c r="J240" s="60">
        <v>1400</v>
      </c>
      <c r="K240" s="79"/>
      <c r="L240" s="31">
        <f t="shared" si="31"/>
        <v>1341.6666666666667</v>
      </c>
      <c r="M240" s="129">
        <v>1770</v>
      </c>
      <c r="P240" s="4"/>
      <c r="Q240" s="4"/>
      <c r="R240" s="4"/>
      <c r="S240" s="4"/>
    </row>
    <row r="241" spans="1:19" ht="18">
      <c r="A241" s="230"/>
      <c r="B241" s="159" t="s">
        <v>288</v>
      </c>
      <c r="C241" s="148"/>
      <c r="D241" s="78">
        <v>5.5E-2</v>
      </c>
      <c r="E241" s="60">
        <v>898.31</v>
      </c>
      <c r="F241" s="60">
        <f t="shared" si="30"/>
        <v>961.19169999999997</v>
      </c>
      <c r="G241" s="60">
        <f t="shared" si="32"/>
        <v>1250</v>
      </c>
      <c r="H241" s="60">
        <f t="shared" si="33"/>
        <v>1583.3333333333335</v>
      </c>
      <c r="I241" s="9" t="s">
        <v>282</v>
      </c>
      <c r="J241" s="60">
        <v>1500</v>
      </c>
      <c r="K241" s="79"/>
      <c r="L241" s="31">
        <f t="shared" si="31"/>
        <v>1437.5</v>
      </c>
      <c r="M241" s="129">
        <v>1900</v>
      </c>
      <c r="P241" s="4"/>
      <c r="Q241" s="4"/>
      <c r="R241" s="4"/>
      <c r="S241" s="4"/>
    </row>
    <row r="242" spans="1:19" ht="18">
      <c r="A242" s="230"/>
      <c r="B242" s="159" t="s">
        <v>638</v>
      </c>
      <c r="C242" s="148"/>
      <c r="D242" s="78">
        <v>5.5E-2</v>
      </c>
      <c r="E242" s="60"/>
      <c r="F242" s="60"/>
      <c r="G242" s="60">
        <f t="shared" si="32"/>
        <v>1666.6666666666667</v>
      </c>
      <c r="H242" s="60">
        <f t="shared" si="33"/>
        <v>2108.3333333333335</v>
      </c>
      <c r="I242" s="9" t="s">
        <v>282</v>
      </c>
      <c r="J242" s="60">
        <v>2000</v>
      </c>
      <c r="K242" s="79"/>
      <c r="L242" s="31">
        <f t="shared" si="31"/>
        <v>1916.6666666666667</v>
      </c>
      <c r="M242" s="129">
        <v>2530</v>
      </c>
      <c r="P242" s="4"/>
      <c r="Q242" s="4"/>
      <c r="R242" s="4"/>
      <c r="S242" s="4"/>
    </row>
    <row r="243" spans="1:19" ht="18">
      <c r="A243" s="230"/>
      <c r="B243" s="159" t="s">
        <v>289</v>
      </c>
      <c r="C243" s="148"/>
      <c r="D243" s="78">
        <v>6.5000000000000002E-2</v>
      </c>
      <c r="E243" s="60">
        <v>940.68</v>
      </c>
      <c r="F243" s="60">
        <f t="shared" si="30"/>
        <v>1006.5276</v>
      </c>
      <c r="G243" s="60">
        <f t="shared" si="32"/>
        <v>1333.3333333333335</v>
      </c>
      <c r="H243" s="60">
        <f t="shared" si="33"/>
        <v>1862.5</v>
      </c>
      <c r="I243" s="9" t="s">
        <v>290</v>
      </c>
      <c r="J243" s="60">
        <v>1600</v>
      </c>
      <c r="K243" s="79"/>
      <c r="L243" s="31">
        <f t="shared" si="31"/>
        <v>1533.3333333333335</v>
      </c>
      <c r="M243" s="129">
        <v>2235</v>
      </c>
      <c r="P243" s="4"/>
      <c r="Q243" s="4"/>
      <c r="R243" s="4"/>
      <c r="S243" s="4"/>
    </row>
    <row r="244" spans="1:19" ht="18">
      <c r="A244" s="230"/>
      <c r="B244" s="159" t="s">
        <v>291</v>
      </c>
      <c r="C244" s="148"/>
      <c r="D244" s="78">
        <v>7.1999999999999995E-2</v>
      </c>
      <c r="E244" s="60">
        <v>987.29</v>
      </c>
      <c r="F244" s="60">
        <f t="shared" si="30"/>
        <v>1056.4003</v>
      </c>
      <c r="G244" s="60">
        <f t="shared" si="32"/>
        <v>1416.6666666666667</v>
      </c>
      <c r="H244" s="60">
        <f t="shared" si="33"/>
        <v>2058.3333333333335</v>
      </c>
      <c r="I244" s="9" t="s">
        <v>294</v>
      </c>
      <c r="J244" s="60">
        <v>1700</v>
      </c>
      <c r="K244" s="79"/>
      <c r="L244" s="31">
        <f t="shared" si="31"/>
        <v>1629.1666666666667</v>
      </c>
      <c r="M244" s="129">
        <v>2470</v>
      </c>
      <c r="P244" s="4"/>
      <c r="Q244" s="4"/>
      <c r="R244" s="4"/>
      <c r="S244" s="4"/>
    </row>
    <row r="245" spans="1:19" ht="18">
      <c r="A245" s="230"/>
      <c r="B245" s="159" t="s">
        <v>293</v>
      </c>
      <c r="C245" s="148"/>
      <c r="D245" s="78">
        <v>7.9000000000000001E-2</v>
      </c>
      <c r="E245" s="60">
        <v>1018.64</v>
      </c>
      <c r="F245" s="60">
        <f t="shared" si="30"/>
        <v>1089.9448</v>
      </c>
      <c r="G245" s="60">
        <f t="shared" si="32"/>
        <v>1500</v>
      </c>
      <c r="H245" s="60">
        <f t="shared" si="33"/>
        <v>2262.5</v>
      </c>
      <c r="I245" s="9" t="s">
        <v>292</v>
      </c>
      <c r="J245" s="60">
        <v>1800</v>
      </c>
      <c r="K245" s="79"/>
      <c r="L245" s="31">
        <f t="shared" si="31"/>
        <v>1725</v>
      </c>
      <c r="M245" s="129">
        <v>2715</v>
      </c>
      <c r="P245" s="4"/>
      <c r="Q245" s="4"/>
      <c r="R245" s="4"/>
      <c r="S245" s="4"/>
    </row>
    <row r="246" spans="1:19" ht="18">
      <c r="A246" s="230"/>
      <c r="B246" s="159" t="s">
        <v>343</v>
      </c>
      <c r="C246" s="148"/>
      <c r="D246" s="78">
        <v>8.8999999999999996E-2</v>
      </c>
      <c r="E246" s="60">
        <v>1107.6300000000001</v>
      </c>
      <c r="F246" s="60">
        <f t="shared" si="30"/>
        <v>1185.1641000000002</v>
      </c>
      <c r="G246" s="60">
        <f t="shared" si="32"/>
        <v>1916.6666666666667</v>
      </c>
      <c r="H246" s="60">
        <f t="shared" si="33"/>
        <v>2583.3333333333335</v>
      </c>
      <c r="I246" s="9" t="s">
        <v>344</v>
      </c>
      <c r="J246" s="60">
        <v>2300</v>
      </c>
      <c r="K246" s="79"/>
      <c r="L246" s="31">
        <f t="shared" si="31"/>
        <v>2204.166666666667</v>
      </c>
      <c r="M246" s="129">
        <v>3100</v>
      </c>
      <c r="P246" s="4"/>
      <c r="Q246" s="4"/>
      <c r="R246" s="4"/>
      <c r="S246" s="4"/>
    </row>
    <row r="247" spans="1:19" ht="18">
      <c r="A247" s="230"/>
      <c r="B247" s="159" t="s">
        <v>345</v>
      </c>
      <c r="C247" s="148"/>
      <c r="D247" s="78">
        <v>9.6000000000000002E-2</v>
      </c>
      <c r="E247" s="60">
        <v>1228.81</v>
      </c>
      <c r="F247" s="60">
        <f t="shared" si="30"/>
        <v>1314.8267000000001</v>
      </c>
      <c r="G247" s="60">
        <f t="shared" si="32"/>
        <v>2083.3333333333335</v>
      </c>
      <c r="H247" s="60">
        <f t="shared" si="33"/>
        <v>2704.166666666667</v>
      </c>
      <c r="I247" s="9" t="s">
        <v>609</v>
      </c>
      <c r="J247" s="60">
        <v>2500</v>
      </c>
      <c r="K247" s="79"/>
      <c r="L247" s="31">
        <f t="shared" si="31"/>
        <v>2395.8333333333335</v>
      </c>
      <c r="M247" s="129">
        <v>3245</v>
      </c>
      <c r="P247" s="4"/>
      <c r="Q247" s="4"/>
      <c r="R247" s="4"/>
      <c r="S247" s="4"/>
    </row>
    <row r="248" spans="1:19" ht="18">
      <c r="A248" s="230"/>
      <c r="B248" s="159" t="s">
        <v>631</v>
      </c>
      <c r="C248" s="148"/>
      <c r="D248" s="78">
        <v>0.114</v>
      </c>
      <c r="E248" s="60">
        <v>1864.41</v>
      </c>
      <c r="F248" s="60">
        <f t="shared" ref="F248" si="35">E248*1.07</f>
        <v>1994.9187000000002</v>
      </c>
      <c r="G248" s="60">
        <f t="shared" si="32"/>
        <v>2666.666666666667</v>
      </c>
      <c r="H248" s="60">
        <f t="shared" si="33"/>
        <v>3166.666666666667</v>
      </c>
      <c r="I248" s="9" t="s">
        <v>117</v>
      </c>
      <c r="J248" s="60">
        <v>3200</v>
      </c>
      <c r="K248" s="79"/>
      <c r="L248" s="31">
        <f t="shared" si="31"/>
        <v>3066.666666666667</v>
      </c>
      <c r="M248" s="129">
        <v>3800</v>
      </c>
      <c r="P248" s="4"/>
      <c r="Q248" s="4"/>
      <c r="R248" s="4"/>
      <c r="S248" s="4"/>
    </row>
    <row r="249" spans="1:19" ht="18" customHeight="1">
      <c r="A249" s="230"/>
      <c r="B249" s="159" t="s">
        <v>632</v>
      </c>
      <c r="C249" s="148"/>
      <c r="D249" s="78">
        <v>0.114</v>
      </c>
      <c r="E249" s="60">
        <v>1864.41</v>
      </c>
      <c r="F249" s="60">
        <f t="shared" si="30"/>
        <v>1994.9187000000002</v>
      </c>
      <c r="G249" s="60">
        <f t="shared" si="32"/>
        <v>2500</v>
      </c>
      <c r="H249" s="60">
        <f t="shared" si="33"/>
        <v>3445.8333333333335</v>
      </c>
      <c r="I249" s="9" t="s">
        <v>117</v>
      </c>
      <c r="J249" s="60">
        <v>3000</v>
      </c>
      <c r="K249" s="79"/>
      <c r="L249" s="31">
        <f t="shared" si="31"/>
        <v>2875</v>
      </c>
      <c r="M249" s="129">
        <v>4135</v>
      </c>
      <c r="P249" s="4"/>
      <c r="Q249" s="4"/>
      <c r="R249" s="4"/>
      <c r="S249" s="4"/>
    </row>
    <row r="250" spans="1:19" ht="18" customHeight="1">
      <c r="A250" s="230"/>
      <c r="B250" s="159" t="s">
        <v>633</v>
      </c>
      <c r="C250" s="148"/>
      <c r="D250" s="78">
        <v>0.13500000000000001</v>
      </c>
      <c r="E250" s="60">
        <v>2076.27</v>
      </c>
      <c r="F250" s="60">
        <f t="shared" si="30"/>
        <v>2221.6089000000002</v>
      </c>
      <c r="G250" s="60">
        <f t="shared" si="32"/>
        <v>2750</v>
      </c>
      <c r="H250" s="60">
        <f t="shared" si="33"/>
        <v>3479.166666666667</v>
      </c>
      <c r="I250" s="9" t="s">
        <v>118</v>
      </c>
      <c r="J250" s="60">
        <v>3300</v>
      </c>
      <c r="K250" s="79"/>
      <c r="L250" s="31">
        <f t="shared" si="31"/>
        <v>3162.5</v>
      </c>
      <c r="M250" s="129">
        <v>4175</v>
      </c>
      <c r="P250" s="4"/>
      <c r="Q250" s="4"/>
      <c r="R250" s="4"/>
      <c r="S250" s="4"/>
    </row>
    <row r="251" spans="1:19" ht="19.5" customHeight="1">
      <c r="A251" s="230"/>
      <c r="B251" s="159" t="s">
        <v>634</v>
      </c>
      <c r="C251" s="148"/>
      <c r="D251" s="78">
        <v>0.13500000000000001</v>
      </c>
      <c r="E251" s="60"/>
      <c r="F251" s="60"/>
      <c r="G251" s="60">
        <f t="shared" si="32"/>
        <v>2916.666666666667</v>
      </c>
      <c r="H251" s="60">
        <f t="shared" si="33"/>
        <v>4133.3333333333339</v>
      </c>
      <c r="I251" s="9" t="s">
        <v>118</v>
      </c>
      <c r="J251" s="60">
        <v>3500</v>
      </c>
      <c r="K251" s="79"/>
      <c r="L251" s="31">
        <f t="shared" si="31"/>
        <v>3354.166666666667</v>
      </c>
      <c r="M251" s="129">
        <v>4960</v>
      </c>
      <c r="P251" s="4"/>
      <c r="Q251" s="4"/>
      <c r="R251" s="4"/>
      <c r="S251" s="4"/>
    </row>
    <row r="252" spans="1:19" ht="18.75" customHeight="1">
      <c r="A252" s="230"/>
      <c r="B252" s="159" t="s">
        <v>119</v>
      </c>
      <c r="C252" s="148"/>
      <c r="D252" s="78">
        <v>0.15</v>
      </c>
      <c r="E252" s="60">
        <v>2262.71</v>
      </c>
      <c r="F252" s="60">
        <f t="shared" si="30"/>
        <v>2421.0997000000002</v>
      </c>
      <c r="G252" s="60">
        <f t="shared" si="32"/>
        <v>3083.3333333333335</v>
      </c>
      <c r="H252" s="60">
        <f t="shared" si="33"/>
        <v>5025</v>
      </c>
      <c r="I252" s="9" t="s">
        <v>120</v>
      </c>
      <c r="J252" s="60">
        <v>3700</v>
      </c>
      <c r="K252" s="79"/>
      <c r="L252" s="31">
        <f t="shared" si="31"/>
        <v>3545.8333333333335</v>
      </c>
      <c r="M252" s="129">
        <v>6030</v>
      </c>
      <c r="P252" s="4"/>
      <c r="Q252" s="4"/>
      <c r="R252" s="4"/>
      <c r="S252" s="4"/>
    </row>
    <row r="253" spans="1:19" ht="18">
      <c r="A253" s="230"/>
      <c r="B253" s="159" t="s">
        <v>121</v>
      </c>
      <c r="C253" s="148"/>
      <c r="D253" s="78">
        <v>0.16400000000000001</v>
      </c>
      <c r="E253" s="60">
        <v>2483.0500000000002</v>
      </c>
      <c r="F253" s="60">
        <f t="shared" si="30"/>
        <v>2656.8635000000004</v>
      </c>
      <c r="G253" s="60">
        <f t="shared" si="32"/>
        <v>3500</v>
      </c>
      <c r="H253" s="60">
        <f t="shared" si="33"/>
        <v>5216.666666666667</v>
      </c>
      <c r="I253" s="9" t="s">
        <v>122</v>
      </c>
      <c r="J253" s="60">
        <v>4200</v>
      </c>
      <c r="K253" s="79"/>
      <c r="L253" s="31">
        <f t="shared" si="31"/>
        <v>4025</v>
      </c>
      <c r="M253" s="129">
        <v>6260</v>
      </c>
      <c r="P253" s="4"/>
      <c r="Q253" s="4" t="s">
        <v>816</v>
      </c>
      <c r="R253" s="4"/>
      <c r="S253" s="4"/>
    </row>
    <row r="254" spans="1:19" ht="18">
      <c r="A254" s="230"/>
      <c r="B254" s="159" t="s">
        <v>346</v>
      </c>
      <c r="C254" s="148"/>
      <c r="D254" s="78">
        <v>0.185</v>
      </c>
      <c r="E254" s="60">
        <v>2949.15</v>
      </c>
      <c r="F254" s="60">
        <f t="shared" si="30"/>
        <v>3155.5905000000002</v>
      </c>
      <c r="G254" s="60">
        <f t="shared" si="32"/>
        <v>4333.3333333333339</v>
      </c>
      <c r="H254" s="60">
        <f t="shared" si="33"/>
        <v>5483.3333333333339</v>
      </c>
      <c r="I254" s="9" t="s">
        <v>347</v>
      </c>
      <c r="J254" s="60">
        <v>5200</v>
      </c>
      <c r="K254" s="101"/>
      <c r="L254" s="31">
        <f t="shared" si="31"/>
        <v>4983.3333333333339</v>
      </c>
      <c r="M254" s="31">
        <v>6580</v>
      </c>
      <c r="P254" s="4"/>
      <c r="Q254" s="4"/>
      <c r="R254" s="4"/>
      <c r="S254" s="4"/>
    </row>
    <row r="255" spans="1:19" ht="18">
      <c r="A255" s="230"/>
      <c r="B255" s="159" t="s">
        <v>348</v>
      </c>
      <c r="C255" s="148"/>
      <c r="D255" s="78">
        <v>0.2</v>
      </c>
      <c r="E255" s="60">
        <v>3033.9</v>
      </c>
      <c r="F255" s="60">
        <f t="shared" si="30"/>
        <v>3246.2730000000001</v>
      </c>
      <c r="G255" s="60">
        <f t="shared" si="32"/>
        <v>4583.3333333333339</v>
      </c>
      <c r="H255" s="60">
        <f t="shared" si="33"/>
        <v>5800</v>
      </c>
      <c r="I255" s="9" t="s">
        <v>349</v>
      </c>
      <c r="J255" s="60">
        <v>5500</v>
      </c>
      <c r="K255" s="101"/>
      <c r="L255" s="31">
        <f t="shared" si="31"/>
        <v>5270.8333333333339</v>
      </c>
      <c r="M255" s="31">
        <v>6960</v>
      </c>
      <c r="P255" s="4"/>
      <c r="Q255" s="4"/>
      <c r="R255" s="4"/>
      <c r="S255" s="4"/>
    </row>
    <row r="256" spans="1:19" ht="18">
      <c r="A256" s="230"/>
      <c r="B256" s="159" t="s">
        <v>245</v>
      </c>
      <c r="C256" s="148"/>
      <c r="D256" s="78">
        <v>0.13400000000000001</v>
      </c>
      <c r="E256" s="60">
        <v>2703.39</v>
      </c>
      <c r="F256" s="60">
        <f t="shared" si="30"/>
        <v>2892.6273000000001</v>
      </c>
      <c r="G256" s="60">
        <f t="shared" si="32"/>
        <v>3750</v>
      </c>
      <c r="H256" s="60">
        <f t="shared" si="33"/>
        <v>4745.8333333333339</v>
      </c>
      <c r="I256" s="9" t="s">
        <v>247</v>
      </c>
      <c r="J256" s="60">
        <v>4500</v>
      </c>
      <c r="K256" s="101"/>
      <c r="L256" s="31">
        <f t="shared" si="31"/>
        <v>4312.5</v>
      </c>
      <c r="M256" s="31">
        <v>5695</v>
      </c>
      <c r="P256" s="4"/>
      <c r="Q256" s="4"/>
      <c r="R256" s="4"/>
      <c r="S256" s="4"/>
    </row>
    <row r="257" spans="1:19" ht="18">
      <c r="A257" s="230"/>
      <c r="B257" s="159" t="s">
        <v>246</v>
      </c>
      <c r="C257" s="148"/>
      <c r="D257" s="78">
        <v>0.151</v>
      </c>
      <c r="E257" s="60">
        <v>3050.85</v>
      </c>
      <c r="F257" s="60">
        <f t="shared" si="30"/>
        <v>3264.4095000000002</v>
      </c>
      <c r="G257" s="60">
        <f t="shared" si="32"/>
        <v>4666.666666666667</v>
      </c>
      <c r="H257" s="60">
        <f t="shared" si="33"/>
        <v>5904.166666666667</v>
      </c>
      <c r="I257" s="9" t="s">
        <v>248</v>
      </c>
      <c r="J257" s="60">
        <v>5600</v>
      </c>
      <c r="K257" s="101"/>
      <c r="L257" s="31">
        <f t="shared" si="31"/>
        <v>5366.666666666667</v>
      </c>
      <c r="M257" s="31">
        <v>7085</v>
      </c>
      <c r="P257" s="4"/>
      <c r="Q257" s="4"/>
      <c r="R257" s="4"/>
      <c r="S257" s="4"/>
    </row>
    <row r="258" spans="1:19" ht="22.5" customHeight="1" thickBot="1">
      <c r="A258" s="230"/>
      <c r="B258" s="185" t="s">
        <v>249</v>
      </c>
      <c r="C258" s="186"/>
      <c r="D258" s="102">
        <v>0.17299999999999999</v>
      </c>
      <c r="E258" s="103">
        <v>3487.29</v>
      </c>
      <c r="F258" s="60">
        <f t="shared" si="30"/>
        <v>3731.4003000000002</v>
      </c>
      <c r="G258" s="60">
        <f t="shared" si="32"/>
        <v>4750</v>
      </c>
      <c r="H258" s="60">
        <f t="shared" si="33"/>
        <v>6008.3333333333339</v>
      </c>
      <c r="I258" s="29" t="s">
        <v>250</v>
      </c>
      <c r="J258" s="60">
        <v>5700</v>
      </c>
      <c r="K258" s="101"/>
      <c r="L258" s="31">
        <f t="shared" si="31"/>
        <v>5462.5</v>
      </c>
      <c r="M258" s="31">
        <v>7210</v>
      </c>
      <c r="P258" s="4"/>
      <c r="Q258" s="4"/>
      <c r="R258" s="4"/>
      <c r="S258" s="4"/>
    </row>
    <row r="259" spans="1:19" ht="20.25" customHeight="1">
      <c r="A259" s="231"/>
      <c r="B259" s="171" t="s">
        <v>251</v>
      </c>
      <c r="C259" s="173"/>
      <c r="D259" s="78">
        <v>0.22700000000000001</v>
      </c>
      <c r="E259" s="60">
        <v>4437.29</v>
      </c>
      <c r="F259" s="60">
        <f t="shared" si="30"/>
        <v>4747.9003000000002</v>
      </c>
      <c r="G259" s="60">
        <f t="shared" si="32"/>
        <v>6166.666666666667</v>
      </c>
      <c r="H259" s="60">
        <f t="shared" si="33"/>
        <v>7800</v>
      </c>
      <c r="I259" s="9" t="s">
        <v>252</v>
      </c>
      <c r="J259" s="60">
        <v>7400</v>
      </c>
      <c r="K259" s="79"/>
      <c r="L259" s="31">
        <f t="shared" si="31"/>
        <v>7091.666666666667</v>
      </c>
      <c r="M259" s="31">
        <v>9360</v>
      </c>
      <c r="P259" s="4"/>
      <c r="Q259" s="4"/>
      <c r="R259" s="4"/>
      <c r="S259" s="4"/>
    </row>
    <row r="260" spans="1:19" ht="22.5" customHeight="1">
      <c r="A260" s="251" t="s">
        <v>128</v>
      </c>
      <c r="B260" s="252"/>
      <c r="C260" s="252"/>
      <c r="D260" s="252"/>
      <c r="E260" s="252"/>
      <c r="F260" s="252"/>
      <c r="G260" s="252"/>
      <c r="H260" s="252"/>
      <c r="I260" s="252"/>
      <c r="J260" s="252"/>
      <c r="K260" s="252"/>
      <c r="L260" s="252"/>
      <c r="M260" s="253"/>
      <c r="P260" s="4"/>
      <c r="Q260" s="4"/>
      <c r="R260" s="4"/>
      <c r="S260" s="4"/>
    </row>
    <row r="261" spans="1:19" ht="18">
      <c r="A261" s="248" t="s">
        <v>130</v>
      </c>
      <c r="B261" s="249"/>
      <c r="C261" s="250"/>
      <c r="D261" s="132">
        <v>1.6E-2</v>
      </c>
      <c r="E261" s="131">
        <v>186.44</v>
      </c>
      <c r="F261" s="131">
        <f>E261*1.07</f>
        <v>199.49080000000001</v>
      </c>
      <c r="G261" s="131">
        <f>J261/1.2</f>
        <v>220</v>
      </c>
      <c r="H261" s="131">
        <f>M261/1.2</f>
        <v>279.16666666666669</v>
      </c>
      <c r="I261" s="130" t="s">
        <v>129</v>
      </c>
      <c r="J261" s="131">
        <v>264</v>
      </c>
      <c r="K261" s="133"/>
      <c r="L261" s="129">
        <f>G261+G261*15%</f>
        <v>253</v>
      </c>
      <c r="M261" s="129">
        <v>335</v>
      </c>
      <c r="P261" s="4"/>
      <c r="Q261" s="4"/>
      <c r="R261" s="4"/>
      <c r="S261" s="4"/>
    </row>
    <row r="262" spans="1:19" ht="18">
      <c r="A262" s="248" t="s">
        <v>131</v>
      </c>
      <c r="B262" s="249"/>
      <c r="C262" s="250"/>
      <c r="D262" s="132">
        <v>0.03</v>
      </c>
      <c r="E262" s="131">
        <v>266.95</v>
      </c>
      <c r="F262" s="131">
        <f>E262*1.07</f>
        <v>285.63650000000001</v>
      </c>
      <c r="G262" s="131">
        <f t="shared" ref="G262:G264" si="36">J262/1.2</f>
        <v>316.66666666666669</v>
      </c>
      <c r="H262" s="131">
        <f t="shared" ref="H262:H264" si="37">M262/1.2</f>
        <v>404.16666666666669</v>
      </c>
      <c r="I262" s="130" t="s">
        <v>132</v>
      </c>
      <c r="J262" s="131">
        <v>380</v>
      </c>
      <c r="K262" s="133"/>
      <c r="L262" s="129">
        <f>G262+G262*15%</f>
        <v>364.16666666666669</v>
      </c>
      <c r="M262" s="129">
        <v>485</v>
      </c>
      <c r="P262" s="4"/>
      <c r="Q262" s="4"/>
      <c r="R262" s="4"/>
      <c r="S262" s="4"/>
    </row>
    <row r="263" spans="1:19" ht="20.25" customHeight="1">
      <c r="A263" s="248" t="s">
        <v>134</v>
      </c>
      <c r="B263" s="249"/>
      <c r="C263" s="250"/>
      <c r="D263" s="132">
        <v>4.2999999999999997E-2</v>
      </c>
      <c r="E263" s="131">
        <v>364.41</v>
      </c>
      <c r="F263" s="131">
        <f>E263*1.07</f>
        <v>389.91870000000006</v>
      </c>
      <c r="G263" s="131">
        <f t="shared" si="36"/>
        <v>429.16666666666669</v>
      </c>
      <c r="H263" s="131">
        <f t="shared" si="37"/>
        <v>545.83333333333337</v>
      </c>
      <c r="I263" s="130" t="s">
        <v>133</v>
      </c>
      <c r="J263" s="131">
        <v>515</v>
      </c>
      <c r="K263" s="133"/>
      <c r="L263" s="129">
        <f>G263+G263*15%</f>
        <v>493.54166666666669</v>
      </c>
      <c r="M263" s="129">
        <v>655</v>
      </c>
      <c r="P263" s="4"/>
      <c r="Q263" s="4"/>
      <c r="R263" s="4"/>
      <c r="S263" s="4"/>
    </row>
    <row r="264" spans="1:19" ht="18">
      <c r="A264" s="248" t="s">
        <v>136</v>
      </c>
      <c r="B264" s="249"/>
      <c r="C264" s="250"/>
      <c r="D264" s="132">
        <v>1.7999999999999999E-2</v>
      </c>
      <c r="E264" s="131">
        <v>203.39</v>
      </c>
      <c r="F264" s="131">
        <v>239.16</v>
      </c>
      <c r="G264" s="131">
        <f t="shared" si="36"/>
        <v>266.66666666666669</v>
      </c>
      <c r="H264" s="131">
        <f t="shared" si="37"/>
        <v>337.5</v>
      </c>
      <c r="I264" s="130" t="s">
        <v>135</v>
      </c>
      <c r="J264" s="131">
        <v>320</v>
      </c>
      <c r="K264" s="133"/>
      <c r="L264" s="129">
        <f>G264+G264*15%</f>
        <v>306.66666666666669</v>
      </c>
      <c r="M264" s="129">
        <v>405</v>
      </c>
      <c r="P264" s="4"/>
      <c r="Q264" s="4"/>
      <c r="R264" s="4"/>
      <c r="S264" s="4"/>
    </row>
    <row r="265" spans="1:19" ht="21" customHeight="1">
      <c r="A265" s="251" t="s">
        <v>137</v>
      </c>
      <c r="B265" s="252"/>
      <c r="C265" s="252"/>
      <c r="D265" s="252"/>
      <c r="E265" s="252"/>
      <c r="F265" s="252"/>
      <c r="G265" s="252"/>
      <c r="H265" s="252"/>
      <c r="I265" s="252"/>
      <c r="J265" s="252"/>
      <c r="K265" s="252"/>
      <c r="L265" s="252"/>
      <c r="M265" s="253"/>
      <c r="P265" s="4"/>
      <c r="Q265" s="4"/>
      <c r="R265" s="4"/>
      <c r="S265" s="4"/>
    </row>
    <row r="266" spans="1:19" ht="21" customHeight="1">
      <c r="A266" s="141" t="s">
        <v>138</v>
      </c>
      <c r="B266" s="142"/>
      <c r="C266" s="143"/>
      <c r="D266" s="132">
        <v>0.02</v>
      </c>
      <c r="E266" s="131">
        <v>289.83</v>
      </c>
      <c r="F266" s="131">
        <v>318.81</v>
      </c>
      <c r="G266" s="131">
        <v>350</v>
      </c>
      <c r="H266" s="131">
        <f>M266/1.2</f>
        <v>445.83333333333337</v>
      </c>
      <c r="I266" s="130" t="s">
        <v>139</v>
      </c>
      <c r="J266" s="131">
        <v>420</v>
      </c>
      <c r="K266" s="133"/>
      <c r="L266" s="129">
        <f>G266+G266*15%</f>
        <v>402.5</v>
      </c>
      <c r="M266" s="129">
        <v>535</v>
      </c>
      <c r="P266" s="4"/>
      <c r="Q266" s="4"/>
      <c r="R266" s="4"/>
      <c r="S266" s="4"/>
    </row>
    <row r="267" spans="1:19" ht="18">
      <c r="A267" s="141" t="s">
        <v>820</v>
      </c>
      <c r="B267" s="142"/>
      <c r="C267" s="143"/>
      <c r="D267" s="132">
        <v>0.02</v>
      </c>
      <c r="E267" s="131">
        <v>289.83</v>
      </c>
      <c r="F267" s="131">
        <v>318.81</v>
      </c>
      <c r="G267" s="131">
        <v>350</v>
      </c>
      <c r="H267" s="131">
        <f t="shared" ref="H267:H268" si="38">M267/1.2</f>
        <v>533.33333333333337</v>
      </c>
      <c r="I267" s="130" t="s">
        <v>826</v>
      </c>
      <c r="J267" s="131">
        <v>420</v>
      </c>
      <c r="K267" s="133"/>
      <c r="L267" s="129">
        <f>G267+G267*15%</f>
        <v>402.5</v>
      </c>
      <c r="M267" s="129">
        <v>640</v>
      </c>
      <c r="P267" s="4"/>
      <c r="Q267" s="4"/>
      <c r="R267" s="4"/>
      <c r="S267" s="4"/>
    </row>
    <row r="268" spans="1:19" ht="18">
      <c r="A268" s="141" t="s">
        <v>824</v>
      </c>
      <c r="B268" s="142"/>
      <c r="C268" s="143"/>
      <c r="D268" s="132">
        <v>2.7E-2</v>
      </c>
      <c r="E268" s="131">
        <v>289.83</v>
      </c>
      <c r="F268" s="131">
        <v>318.81</v>
      </c>
      <c r="G268" s="131">
        <v>350</v>
      </c>
      <c r="H268" s="131">
        <f t="shared" si="38"/>
        <v>625</v>
      </c>
      <c r="I268" s="130" t="s">
        <v>825</v>
      </c>
      <c r="J268" s="131">
        <v>420</v>
      </c>
      <c r="K268" s="133"/>
      <c r="L268" s="129">
        <f>G268+G268*15%</f>
        <v>402.5</v>
      </c>
      <c r="M268" s="129">
        <v>750</v>
      </c>
      <c r="P268" s="4"/>
      <c r="Q268" s="4"/>
      <c r="R268" s="4"/>
      <c r="S268" s="4"/>
    </row>
    <row r="269" spans="1:19" ht="21" customHeight="1">
      <c r="A269" s="254" t="s">
        <v>140</v>
      </c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6"/>
      <c r="P269" s="4"/>
      <c r="Q269" s="4"/>
      <c r="R269" s="4"/>
      <c r="S269" s="4"/>
    </row>
    <row r="270" spans="1:19" ht="18">
      <c r="A270" s="146" t="s">
        <v>141</v>
      </c>
      <c r="B270" s="147"/>
      <c r="C270" s="148"/>
      <c r="D270" s="78">
        <v>4.9000000000000002E-2</v>
      </c>
      <c r="E270" s="60">
        <v>724.58</v>
      </c>
      <c r="F270" s="60">
        <v>724.58</v>
      </c>
      <c r="G270" s="60">
        <f>J270/1.2</f>
        <v>725</v>
      </c>
      <c r="H270" s="60">
        <f>M270/1.2</f>
        <v>1179.1666666666667</v>
      </c>
      <c r="I270" s="9" t="s">
        <v>142</v>
      </c>
      <c r="J270" s="60">
        <v>870</v>
      </c>
      <c r="K270" s="79"/>
      <c r="L270" s="31">
        <f>G270+G270*15%</f>
        <v>833.75</v>
      </c>
      <c r="M270" s="31">
        <v>1415</v>
      </c>
      <c r="P270" s="4"/>
      <c r="Q270" s="4"/>
      <c r="R270" s="4"/>
      <c r="S270" s="4"/>
    </row>
    <row r="271" spans="1:19" ht="18">
      <c r="A271" s="146" t="s">
        <v>143</v>
      </c>
      <c r="B271" s="147"/>
      <c r="C271" s="148"/>
      <c r="D271" s="78">
        <v>0.04</v>
      </c>
      <c r="E271" s="60">
        <v>588.98</v>
      </c>
      <c r="F271" s="60">
        <v>588.98</v>
      </c>
      <c r="G271" s="60">
        <f t="shared" ref="G271:G272" si="39">J271/1.2</f>
        <v>591.66666666666674</v>
      </c>
      <c r="H271" s="60">
        <f t="shared" ref="H271:H272" si="40">M271/1.2</f>
        <v>1016.6666666666667</v>
      </c>
      <c r="I271" s="9" t="s">
        <v>144</v>
      </c>
      <c r="J271" s="60">
        <v>710</v>
      </c>
      <c r="K271" s="79"/>
      <c r="L271" s="31">
        <f>G271+G271*15%</f>
        <v>680.41666666666674</v>
      </c>
      <c r="M271" s="31">
        <v>1220</v>
      </c>
      <c r="P271" s="4"/>
      <c r="Q271" s="4"/>
      <c r="R271" s="4"/>
      <c r="S271" s="4"/>
    </row>
    <row r="272" spans="1:19" ht="18.600000000000001" thickBot="1">
      <c r="A272" s="180" t="s">
        <v>145</v>
      </c>
      <c r="B272" s="181"/>
      <c r="C272" s="182"/>
      <c r="D272" s="80">
        <v>3.5999999999999997E-2</v>
      </c>
      <c r="E272" s="81">
        <v>533.9</v>
      </c>
      <c r="F272" s="81">
        <v>533.9</v>
      </c>
      <c r="G272" s="60">
        <f t="shared" si="39"/>
        <v>541.66666666666674</v>
      </c>
      <c r="H272" s="60">
        <f t="shared" si="40"/>
        <v>866.66666666666674</v>
      </c>
      <c r="I272" s="26" t="s">
        <v>146</v>
      </c>
      <c r="J272" s="60">
        <v>650</v>
      </c>
      <c r="K272" s="83"/>
      <c r="L272" s="31">
        <f>G272+G272*15%</f>
        <v>622.91666666666674</v>
      </c>
      <c r="M272" s="31">
        <v>1040</v>
      </c>
      <c r="P272" s="4"/>
      <c r="Q272" s="4"/>
      <c r="R272" s="4"/>
      <c r="S272" s="4"/>
    </row>
    <row r="273" spans="1:19" s="4" customFormat="1" ht="20.25" customHeight="1">
      <c r="A273" s="149" t="s">
        <v>363</v>
      </c>
      <c r="B273" s="150"/>
      <c r="C273" s="150"/>
      <c r="D273" s="150"/>
      <c r="E273" s="150"/>
      <c r="F273" s="150"/>
      <c r="G273" s="150"/>
      <c r="H273" s="150"/>
      <c r="I273" s="150"/>
      <c r="J273" s="150"/>
      <c r="K273" s="150"/>
      <c r="L273" s="150"/>
      <c r="M273" s="151"/>
    </row>
    <row r="274" spans="1:19" s="4" customFormat="1" ht="18">
      <c r="A274" s="159" t="s">
        <v>358</v>
      </c>
      <c r="B274" s="147"/>
      <c r="C274" s="148"/>
      <c r="D274" s="78">
        <v>0.89</v>
      </c>
      <c r="E274" s="60">
        <v>6495.76</v>
      </c>
      <c r="F274" s="60">
        <v>6495.76</v>
      </c>
      <c r="G274" s="60">
        <f>J274/1.2</f>
        <v>6500</v>
      </c>
      <c r="H274" s="60">
        <f>M274/1.2</f>
        <v>9141.6666666666679</v>
      </c>
      <c r="I274" s="9" t="s">
        <v>360</v>
      </c>
      <c r="J274" s="60">
        <v>7800</v>
      </c>
      <c r="K274" s="101"/>
      <c r="L274" s="31">
        <f>G274+G274*15%</f>
        <v>7475</v>
      </c>
      <c r="M274" s="31">
        <v>10970</v>
      </c>
    </row>
    <row r="275" spans="1:19" s="4" customFormat="1" ht="17.25" customHeight="1">
      <c r="A275" s="147" t="s">
        <v>361</v>
      </c>
      <c r="B275" s="147"/>
      <c r="C275" s="148"/>
      <c r="D275" s="104">
        <v>0.40799999999999997</v>
      </c>
      <c r="E275" s="105">
        <v>2305.08</v>
      </c>
      <c r="F275" s="105">
        <v>2305.08</v>
      </c>
      <c r="G275" s="60">
        <f>J275/1.2</f>
        <v>2333.3333333333335</v>
      </c>
      <c r="H275" s="105">
        <f>M275/1.2</f>
        <v>2954.166666666667</v>
      </c>
      <c r="I275" s="30" t="s">
        <v>362</v>
      </c>
      <c r="J275" s="106">
        <v>2800</v>
      </c>
      <c r="K275" s="101"/>
      <c r="L275" s="31">
        <f>G275+G275*15%</f>
        <v>2683.3333333333335</v>
      </c>
      <c r="M275" s="31">
        <v>3545</v>
      </c>
    </row>
    <row r="276" spans="1:19" ht="17.399999999999999">
      <c r="A276" s="149" t="s">
        <v>359</v>
      </c>
      <c r="B276" s="150"/>
      <c r="C276" s="150"/>
      <c r="D276" s="150"/>
      <c r="E276" s="150"/>
      <c r="F276" s="150"/>
      <c r="G276" s="150"/>
      <c r="H276" s="150"/>
      <c r="I276" s="150"/>
      <c r="J276" s="150"/>
      <c r="K276" s="150"/>
      <c r="L276" s="150"/>
      <c r="M276" s="151"/>
      <c r="P276" s="4"/>
      <c r="Q276" s="4"/>
      <c r="R276" s="4"/>
      <c r="S276" s="4"/>
    </row>
    <row r="277" spans="1:19" ht="18">
      <c r="A277" s="146" t="s">
        <v>147</v>
      </c>
      <c r="B277" s="147"/>
      <c r="C277" s="148"/>
      <c r="D277" s="78">
        <v>0.88</v>
      </c>
      <c r="E277" s="60">
        <v>7033.9</v>
      </c>
      <c r="F277" s="60">
        <f>E277*1.07</f>
        <v>7526.2730000000001</v>
      </c>
      <c r="G277" s="60">
        <f>J277/1.2</f>
        <v>8750</v>
      </c>
      <c r="H277" s="60">
        <f>M277/1.2</f>
        <v>12191.666666666668</v>
      </c>
      <c r="I277" s="9" t="s">
        <v>148</v>
      </c>
      <c r="J277" s="60">
        <v>10500</v>
      </c>
      <c r="K277" s="101"/>
      <c r="L277" s="31">
        <f>G277+G277*15%</f>
        <v>10062.5</v>
      </c>
      <c r="M277" s="31">
        <v>14630</v>
      </c>
      <c r="P277" s="4"/>
      <c r="Q277" s="4"/>
      <c r="R277" s="4"/>
      <c r="S277" s="4"/>
    </row>
    <row r="278" spans="1:19" ht="18">
      <c r="A278" s="146" t="s">
        <v>149</v>
      </c>
      <c r="B278" s="147"/>
      <c r="C278" s="148"/>
      <c r="D278" s="78">
        <v>0.88</v>
      </c>
      <c r="E278" s="60">
        <v>8008.47</v>
      </c>
      <c r="F278" s="60">
        <f>E278*1.07</f>
        <v>8569.0629000000008</v>
      </c>
      <c r="G278" s="60">
        <f t="shared" ref="G278" si="41">J278/1.2</f>
        <v>10000</v>
      </c>
      <c r="H278" s="60">
        <f t="shared" ref="H278" si="42">M278/1.2</f>
        <v>13916.666666666668</v>
      </c>
      <c r="I278" s="9" t="s">
        <v>150</v>
      </c>
      <c r="J278" s="60">
        <v>12000</v>
      </c>
      <c r="K278" s="101"/>
      <c r="L278" s="31">
        <f>G278+G278*15%</f>
        <v>11500</v>
      </c>
      <c r="M278" s="31">
        <v>16700</v>
      </c>
      <c r="P278" s="4"/>
      <c r="Q278" s="4"/>
      <c r="R278" s="4"/>
      <c r="S278" s="4"/>
    </row>
    <row r="279" spans="1:19" ht="21" customHeight="1">
      <c r="A279" s="149" t="s">
        <v>283</v>
      </c>
      <c r="B279" s="150"/>
      <c r="C279" s="150"/>
      <c r="D279" s="150"/>
      <c r="E279" s="150"/>
      <c r="F279" s="150"/>
      <c r="G279" s="150"/>
      <c r="H279" s="150"/>
      <c r="I279" s="150"/>
      <c r="J279" s="150"/>
      <c r="K279" s="150"/>
      <c r="L279" s="150"/>
      <c r="M279" s="151"/>
      <c r="P279" s="4"/>
      <c r="Q279" s="4"/>
      <c r="R279" s="4"/>
      <c r="S279" s="4"/>
    </row>
    <row r="280" spans="1:19" ht="18">
      <c r="A280" s="146" t="s">
        <v>285</v>
      </c>
      <c r="B280" s="147"/>
      <c r="C280" s="148"/>
      <c r="D280" s="78">
        <v>0.46700000000000003</v>
      </c>
      <c r="E280" s="60">
        <v>6991.53</v>
      </c>
      <c r="F280" s="60">
        <v>6991.53</v>
      </c>
      <c r="G280" s="60">
        <f>J280/1.2</f>
        <v>7000</v>
      </c>
      <c r="H280" s="60">
        <f>M280/1.2</f>
        <v>8858.3333333333339</v>
      </c>
      <c r="I280" s="9" t="s">
        <v>296</v>
      </c>
      <c r="J280" s="60">
        <v>8400</v>
      </c>
      <c r="K280" s="101"/>
      <c r="L280" s="31">
        <f>G280+G280*15%</f>
        <v>8050</v>
      </c>
      <c r="M280" s="31">
        <v>10630</v>
      </c>
      <c r="P280" s="4"/>
      <c r="Q280" s="4"/>
      <c r="R280" s="4"/>
      <c r="S280" s="4"/>
    </row>
    <row r="281" spans="1:19" ht="18">
      <c r="A281" s="146" t="s">
        <v>284</v>
      </c>
      <c r="B281" s="147"/>
      <c r="C281" s="148"/>
      <c r="D281" s="78">
        <v>0.53100000000000003</v>
      </c>
      <c r="E281" s="60">
        <v>6983.05</v>
      </c>
      <c r="F281" s="60">
        <v>6983.05</v>
      </c>
      <c r="G281" s="60">
        <f>J281/1.2</f>
        <v>7041.666666666667</v>
      </c>
      <c r="H281" s="60">
        <f>M281/1.2</f>
        <v>8908.3333333333339</v>
      </c>
      <c r="I281" s="9" t="s">
        <v>295</v>
      </c>
      <c r="J281" s="60">
        <v>8450</v>
      </c>
      <c r="K281" s="101"/>
      <c r="L281" s="31">
        <f>G281+G281*15%</f>
        <v>8097.916666666667</v>
      </c>
      <c r="M281" s="31">
        <v>10690</v>
      </c>
      <c r="P281" s="4"/>
      <c r="Q281" s="4"/>
      <c r="R281" s="4"/>
      <c r="S281" s="4"/>
    </row>
    <row r="282" spans="1:19" ht="21" customHeight="1">
      <c r="A282" s="246" t="s">
        <v>151</v>
      </c>
      <c r="B282" s="164"/>
      <c r="C282" s="164"/>
      <c r="D282" s="164"/>
      <c r="E282" s="164"/>
      <c r="F282" s="164"/>
      <c r="G282" s="164"/>
      <c r="H282" s="164"/>
      <c r="I282" s="164"/>
      <c r="J282" s="164"/>
      <c r="K282" s="164"/>
      <c r="L282" s="164"/>
      <c r="M282" s="165"/>
      <c r="P282" s="4"/>
      <c r="Q282" s="4"/>
      <c r="R282" s="4"/>
      <c r="S282" s="4"/>
    </row>
    <row r="283" spans="1:19" ht="15.75" customHeight="1">
      <c r="A283" s="238" t="s">
        <v>152</v>
      </c>
      <c r="B283" s="239"/>
      <c r="C283" s="240"/>
      <c r="D283" s="144">
        <v>0.36</v>
      </c>
      <c r="E283" s="244">
        <v>3550.85</v>
      </c>
      <c r="F283" s="155">
        <f>E283*1.07</f>
        <v>3799.4095000000002</v>
      </c>
      <c r="G283" s="155">
        <f>J283/1.2</f>
        <v>4208.3333333333339</v>
      </c>
      <c r="H283" s="155">
        <f>M283/1.2</f>
        <v>6241.666666666667</v>
      </c>
      <c r="I283" s="107" t="s">
        <v>153</v>
      </c>
      <c r="J283" s="155">
        <v>5050</v>
      </c>
      <c r="K283" s="101"/>
      <c r="L283" s="157">
        <f>G283+G283*15%</f>
        <v>4839.5833333333339</v>
      </c>
      <c r="M283" s="234">
        <v>7490</v>
      </c>
      <c r="P283" s="4"/>
      <c r="Q283" s="4"/>
      <c r="R283" s="4"/>
      <c r="S283" s="4"/>
    </row>
    <row r="284" spans="1:19" ht="15.75" customHeight="1">
      <c r="A284" s="241"/>
      <c r="B284" s="242"/>
      <c r="C284" s="243"/>
      <c r="D284" s="145"/>
      <c r="E284" s="245"/>
      <c r="F284" s="156"/>
      <c r="G284" s="156"/>
      <c r="H284" s="156"/>
      <c r="I284" s="108" t="s">
        <v>154</v>
      </c>
      <c r="J284" s="156"/>
      <c r="K284" s="101"/>
      <c r="L284" s="158"/>
      <c r="M284" s="235"/>
      <c r="P284" s="4"/>
      <c r="Q284" s="4"/>
      <c r="R284" s="4"/>
      <c r="S284" s="4"/>
    </row>
    <row r="285" spans="1:19" ht="15.75" customHeight="1">
      <c r="A285" s="238" t="s">
        <v>263</v>
      </c>
      <c r="B285" s="239"/>
      <c r="C285" s="240"/>
      <c r="D285" s="144">
        <v>0.1</v>
      </c>
      <c r="E285" s="244">
        <v>1906.78</v>
      </c>
      <c r="F285" s="155">
        <f>E285*1.07</f>
        <v>2040.2546</v>
      </c>
      <c r="G285" s="155">
        <f t="shared" ref="G285" si="43">J285/1.2</f>
        <v>2250</v>
      </c>
      <c r="H285" s="155">
        <f t="shared" ref="H285" si="44">M285/1.2</f>
        <v>2846.666666666667</v>
      </c>
      <c r="I285" s="107" t="s">
        <v>267</v>
      </c>
      <c r="J285" s="155">
        <v>2700</v>
      </c>
      <c r="K285" s="101"/>
      <c r="L285" s="157">
        <v>4839.5833333333339</v>
      </c>
      <c r="M285" s="236">
        <v>3416</v>
      </c>
      <c r="P285" s="4"/>
      <c r="Q285" s="4"/>
      <c r="R285" s="4"/>
      <c r="S285" s="4"/>
    </row>
    <row r="286" spans="1:19" ht="15.75" customHeight="1">
      <c r="A286" s="241"/>
      <c r="B286" s="242"/>
      <c r="C286" s="243"/>
      <c r="D286" s="145"/>
      <c r="E286" s="245"/>
      <c r="F286" s="156"/>
      <c r="G286" s="156"/>
      <c r="H286" s="156"/>
      <c r="I286" s="108" t="s">
        <v>264</v>
      </c>
      <c r="J286" s="156"/>
      <c r="K286" s="101"/>
      <c r="L286" s="158"/>
      <c r="M286" s="237"/>
      <c r="P286" s="4"/>
      <c r="Q286" s="4"/>
      <c r="R286" s="4"/>
      <c r="S286" s="4"/>
    </row>
    <row r="287" spans="1:19" ht="15.75" customHeight="1">
      <c r="A287" s="238" t="s">
        <v>155</v>
      </c>
      <c r="B287" s="239"/>
      <c r="C287" s="240"/>
      <c r="D287" s="144">
        <v>0.41099999999999998</v>
      </c>
      <c r="E287" s="244">
        <v>4131.3599999999997</v>
      </c>
      <c r="F287" s="155">
        <f>E287*1.07</f>
        <v>4420.5551999999998</v>
      </c>
      <c r="G287" s="155">
        <f t="shared" ref="G287" si="45">J287/1.2</f>
        <v>4875</v>
      </c>
      <c r="H287" s="155">
        <f t="shared" ref="H287" si="46">M287/1.2</f>
        <v>7087.5</v>
      </c>
      <c r="I287" s="107" t="s">
        <v>156</v>
      </c>
      <c r="J287" s="155">
        <v>5850</v>
      </c>
      <c r="K287" s="101"/>
      <c r="L287" s="157">
        <f>G287+G287*15%</f>
        <v>5606.25</v>
      </c>
      <c r="M287" s="236">
        <v>8505</v>
      </c>
      <c r="P287" s="4"/>
      <c r="Q287" s="4"/>
      <c r="R287" s="4"/>
      <c r="S287" s="4"/>
    </row>
    <row r="288" spans="1:19" ht="15.75" customHeight="1">
      <c r="A288" s="241"/>
      <c r="B288" s="242"/>
      <c r="C288" s="243"/>
      <c r="D288" s="145"/>
      <c r="E288" s="245"/>
      <c r="F288" s="156"/>
      <c r="G288" s="156"/>
      <c r="H288" s="156"/>
      <c r="I288" s="108" t="s">
        <v>157</v>
      </c>
      <c r="J288" s="156"/>
      <c r="K288" s="101"/>
      <c r="L288" s="158"/>
      <c r="M288" s="237"/>
      <c r="P288" s="4"/>
      <c r="Q288" s="4"/>
      <c r="R288" s="4"/>
      <c r="S288" s="4"/>
    </row>
    <row r="289" spans="1:19" ht="15.75" customHeight="1">
      <c r="A289" s="238" t="s">
        <v>265</v>
      </c>
      <c r="B289" s="239"/>
      <c r="C289" s="240"/>
      <c r="D289" s="144">
        <v>0.12</v>
      </c>
      <c r="E289" s="244">
        <v>2161.02</v>
      </c>
      <c r="F289" s="155">
        <f>E289*1.07</f>
        <v>2312.2914000000001</v>
      </c>
      <c r="G289" s="155">
        <f t="shared" ref="G289" si="47">J289/1.2</f>
        <v>2583.3333333333335</v>
      </c>
      <c r="H289" s="155">
        <f t="shared" ref="H289" si="48">M289/1.2</f>
        <v>3268.3333333333335</v>
      </c>
      <c r="I289" s="107" t="s">
        <v>268</v>
      </c>
      <c r="J289" s="155">
        <v>3100</v>
      </c>
      <c r="K289" s="101"/>
      <c r="L289" s="157">
        <f>G289+G289*15%</f>
        <v>2970.8333333333335</v>
      </c>
      <c r="M289" s="236">
        <v>3922</v>
      </c>
      <c r="P289" s="4"/>
      <c r="Q289" s="4"/>
      <c r="R289" s="4"/>
      <c r="S289" s="4"/>
    </row>
    <row r="290" spans="1:19" ht="15.75" customHeight="1">
      <c r="A290" s="241"/>
      <c r="B290" s="242"/>
      <c r="C290" s="243"/>
      <c r="D290" s="145"/>
      <c r="E290" s="245"/>
      <c r="F290" s="156"/>
      <c r="G290" s="156"/>
      <c r="H290" s="156"/>
      <c r="I290" s="108" t="s">
        <v>266</v>
      </c>
      <c r="J290" s="156"/>
      <c r="K290" s="101"/>
      <c r="L290" s="158"/>
      <c r="M290" s="237"/>
      <c r="P290" s="4"/>
      <c r="Q290" s="4"/>
      <c r="R290" s="4"/>
      <c r="S290" s="4"/>
    </row>
    <row r="291" spans="1:19" ht="15.75" customHeight="1">
      <c r="A291" s="238" t="s">
        <v>158</v>
      </c>
      <c r="B291" s="239"/>
      <c r="C291" s="240"/>
      <c r="D291" s="144">
        <v>0.7</v>
      </c>
      <c r="E291" s="244">
        <v>4957.63</v>
      </c>
      <c r="F291" s="155">
        <f>E291*1.07</f>
        <v>5304.6641000000009</v>
      </c>
      <c r="G291" s="155">
        <f t="shared" ref="G291" si="49">J291/1.2</f>
        <v>5875</v>
      </c>
      <c r="H291" s="155">
        <f t="shared" ref="H291" si="50">M291/1.2</f>
        <v>8351.6666666666679</v>
      </c>
      <c r="I291" s="107" t="s">
        <v>159</v>
      </c>
      <c r="J291" s="155">
        <v>7050</v>
      </c>
      <c r="K291" s="101"/>
      <c r="L291" s="157">
        <f>G291+G291*15%</f>
        <v>6756.25</v>
      </c>
      <c r="M291" s="236">
        <v>10022</v>
      </c>
      <c r="P291" s="4"/>
      <c r="Q291" s="4"/>
      <c r="R291" s="4"/>
      <c r="S291" s="4"/>
    </row>
    <row r="292" spans="1:19" ht="15.75" customHeight="1">
      <c r="A292" s="241"/>
      <c r="B292" s="242"/>
      <c r="C292" s="243"/>
      <c r="D292" s="145"/>
      <c r="E292" s="245"/>
      <c r="F292" s="156"/>
      <c r="G292" s="156"/>
      <c r="H292" s="156"/>
      <c r="I292" s="108" t="s">
        <v>160</v>
      </c>
      <c r="J292" s="156"/>
      <c r="K292" s="101"/>
      <c r="L292" s="158"/>
      <c r="M292" s="237"/>
      <c r="P292" s="4"/>
      <c r="Q292" s="4"/>
      <c r="R292" s="4"/>
      <c r="S292" s="4"/>
    </row>
    <row r="293" spans="1:19" ht="21" customHeight="1">
      <c r="A293" s="149" t="s">
        <v>161</v>
      </c>
      <c r="B293" s="150"/>
      <c r="C293" s="150"/>
      <c r="D293" s="150"/>
      <c r="E293" s="150"/>
      <c r="F293" s="150"/>
      <c r="G293" s="150"/>
      <c r="H293" s="150"/>
      <c r="I293" s="150"/>
      <c r="J293" s="150"/>
      <c r="K293" s="150"/>
      <c r="L293" s="150"/>
      <c r="M293" s="151"/>
      <c r="P293" s="4"/>
      <c r="Q293" s="4"/>
      <c r="R293" s="4"/>
      <c r="S293" s="4"/>
    </row>
    <row r="294" spans="1:19" ht="18">
      <c r="A294" s="146" t="s">
        <v>162</v>
      </c>
      <c r="B294" s="147"/>
      <c r="C294" s="148"/>
      <c r="D294" s="78">
        <v>0.04</v>
      </c>
      <c r="E294" s="60">
        <v>444.92</v>
      </c>
      <c r="F294" s="60">
        <v>523.66</v>
      </c>
      <c r="G294" s="60">
        <f>J294/1.2</f>
        <v>583.33333333333337</v>
      </c>
      <c r="H294" s="60">
        <f>M294/1.2</f>
        <v>738.33333333333337</v>
      </c>
      <c r="I294" s="9" t="s">
        <v>163</v>
      </c>
      <c r="J294" s="60">
        <v>700</v>
      </c>
      <c r="K294" s="101"/>
      <c r="L294" s="31">
        <f t="shared" ref="L294:L297" si="51">G294+G294*15%</f>
        <v>670.83333333333337</v>
      </c>
      <c r="M294" s="31">
        <v>886</v>
      </c>
      <c r="P294" s="4"/>
      <c r="Q294" s="4"/>
      <c r="R294" s="4"/>
      <c r="S294" s="4"/>
    </row>
    <row r="295" spans="1:19" ht="18">
      <c r="A295" s="146" t="s">
        <v>164</v>
      </c>
      <c r="B295" s="147"/>
      <c r="C295" s="148"/>
      <c r="D295" s="78">
        <v>0.09</v>
      </c>
      <c r="E295" s="60">
        <v>991.53</v>
      </c>
      <c r="F295" s="60">
        <v>1167.03</v>
      </c>
      <c r="G295" s="60">
        <f t="shared" ref="G295:G297" si="52">J295/1.2</f>
        <v>1291.6666666666667</v>
      </c>
      <c r="H295" s="60">
        <f t="shared" ref="H295:H297" si="53">M295/1.2</f>
        <v>1635</v>
      </c>
      <c r="I295" s="9" t="s">
        <v>165</v>
      </c>
      <c r="J295" s="60">
        <v>1550</v>
      </c>
      <c r="K295" s="101"/>
      <c r="L295" s="31">
        <f t="shared" si="51"/>
        <v>1485.4166666666667</v>
      </c>
      <c r="M295" s="31">
        <v>1962</v>
      </c>
      <c r="P295" s="4"/>
      <c r="Q295" s="4"/>
      <c r="R295" s="4"/>
      <c r="S295" s="4"/>
    </row>
    <row r="296" spans="1:19" ht="18">
      <c r="A296" s="146" t="s">
        <v>262</v>
      </c>
      <c r="B296" s="147"/>
      <c r="C296" s="148"/>
      <c r="D296" s="78">
        <v>0.09</v>
      </c>
      <c r="E296" s="60">
        <v>1059.32</v>
      </c>
      <c r="F296" s="60">
        <v>1246.81</v>
      </c>
      <c r="G296" s="60">
        <f t="shared" si="52"/>
        <v>1375</v>
      </c>
      <c r="H296" s="60">
        <f t="shared" si="53"/>
        <v>1740</v>
      </c>
      <c r="I296" s="9" t="s">
        <v>165</v>
      </c>
      <c r="J296" s="60">
        <v>1650</v>
      </c>
      <c r="K296" s="101"/>
      <c r="L296" s="31">
        <f t="shared" si="51"/>
        <v>1581.25</v>
      </c>
      <c r="M296" s="31">
        <v>2088</v>
      </c>
      <c r="P296" s="4"/>
      <c r="Q296" s="4"/>
      <c r="R296" s="4"/>
      <c r="S296" s="4"/>
    </row>
    <row r="297" spans="1:19" ht="18">
      <c r="A297" s="146" t="s">
        <v>166</v>
      </c>
      <c r="B297" s="147"/>
      <c r="C297" s="148"/>
      <c r="D297" s="78">
        <v>0.11</v>
      </c>
      <c r="E297" s="60">
        <v>1186.44</v>
      </c>
      <c r="F297" s="60">
        <v>1396.43</v>
      </c>
      <c r="G297" s="60">
        <f t="shared" si="52"/>
        <v>1541.6666666666667</v>
      </c>
      <c r="H297" s="60">
        <f t="shared" si="53"/>
        <v>1951.6666666666667</v>
      </c>
      <c r="I297" s="9" t="s">
        <v>167</v>
      </c>
      <c r="J297" s="60">
        <v>1850</v>
      </c>
      <c r="K297" s="101"/>
      <c r="L297" s="31">
        <f t="shared" si="51"/>
        <v>1772.9166666666667</v>
      </c>
      <c r="M297" s="31">
        <v>2342</v>
      </c>
      <c r="P297" s="4"/>
      <c r="Q297" s="4"/>
      <c r="R297" s="4"/>
      <c r="S297" s="4"/>
    </row>
    <row r="298" spans="1:19" ht="21" customHeight="1">
      <c r="A298" s="152" t="s">
        <v>168</v>
      </c>
      <c r="B298" s="153"/>
      <c r="C298" s="153"/>
      <c r="D298" s="153"/>
      <c r="E298" s="153"/>
      <c r="F298" s="153"/>
      <c r="G298" s="153"/>
      <c r="H298" s="153"/>
      <c r="I298" s="153"/>
      <c r="J298" s="153"/>
      <c r="K298" s="153"/>
      <c r="L298" s="153"/>
      <c r="M298" s="154"/>
      <c r="P298" s="4"/>
      <c r="Q298" s="4"/>
      <c r="R298" s="4"/>
      <c r="S298" s="4"/>
    </row>
    <row r="299" spans="1:19" ht="18">
      <c r="A299" s="141" t="s">
        <v>169</v>
      </c>
      <c r="B299" s="142"/>
      <c r="C299" s="143"/>
      <c r="D299" s="132">
        <v>4.7E-2</v>
      </c>
      <c r="E299" s="131">
        <v>805.08</v>
      </c>
      <c r="F299" s="131">
        <f t="shared" ref="F299:F305" si="54">E299*1.07</f>
        <v>861.43560000000014</v>
      </c>
      <c r="G299" s="131">
        <f>J299/1.2</f>
        <v>875</v>
      </c>
      <c r="H299" s="131">
        <f>M299/1.2</f>
        <v>1108.3333333333335</v>
      </c>
      <c r="I299" s="130" t="s">
        <v>610</v>
      </c>
      <c r="J299" s="131">
        <v>1050</v>
      </c>
      <c r="K299" s="136"/>
      <c r="L299" s="129">
        <f t="shared" ref="L299:L305" si="55">G299+G299*15%</f>
        <v>1006.25</v>
      </c>
      <c r="M299" s="129">
        <v>1330</v>
      </c>
      <c r="P299" s="4"/>
      <c r="Q299" s="4"/>
      <c r="R299" s="4"/>
      <c r="S299" s="4"/>
    </row>
    <row r="300" spans="1:19" ht="18">
      <c r="A300" s="141" t="s">
        <v>170</v>
      </c>
      <c r="B300" s="142"/>
      <c r="C300" s="143"/>
      <c r="D300" s="132">
        <v>5.8999999999999997E-2</v>
      </c>
      <c r="E300" s="131">
        <v>957.63</v>
      </c>
      <c r="F300" s="131">
        <f t="shared" si="54"/>
        <v>1024.6641</v>
      </c>
      <c r="G300" s="131">
        <f t="shared" ref="G300:G305" si="56">J300/1.2</f>
        <v>1083.3333333333335</v>
      </c>
      <c r="H300" s="131">
        <f t="shared" ref="H300:H305" si="57">M300/1.2</f>
        <v>1370.8333333333335</v>
      </c>
      <c r="I300" s="130" t="s">
        <v>611</v>
      </c>
      <c r="J300" s="131">
        <v>1300</v>
      </c>
      <c r="K300" s="136"/>
      <c r="L300" s="129">
        <f t="shared" si="55"/>
        <v>1245.8333333333335</v>
      </c>
      <c r="M300" s="129">
        <v>1645</v>
      </c>
      <c r="P300" s="4"/>
      <c r="Q300" s="4"/>
      <c r="R300" s="4"/>
      <c r="S300" s="4"/>
    </row>
    <row r="301" spans="1:19" ht="18">
      <c r="A301" s="141" t="s">
        <v>172</v>
      </c>
      <c r="B301" s="142"/>
      <c r="C301" s="143"/>
      <c r="D301" s="132">
        <v>6.7000000000000004E-2</v>
      </c>
      <c r="E301" s="131">
        <v>1072.03</v>
      </c>
      <c r="F301" s="131">
        <f t="shared" si="54"/>
        <v>1147.0721000000001</v>
      </c>
      <c r="G301" s="131">
        <f t="shared" si="56"/>
        <v>1166.6666666666667</v>
      </c>
      <c r="H301" s="131">
        <f t="shared" si="57"/>
        <v>1475</v>
      </c>
      <c r="I301" s="130" t="s">
        <v>612</v>
      </c>
      <c r="J301" s="131">
        <v>1400</v>
      </c>
      <c r="K301" s="136"/>
      <c r="L301" s="129">
        <f t="shared" si="55"/>
        <v>1341.6666666666667</v>
      </c>
      <c r="M301" s="129">
        <v>1770</v>
      </c>
      <c r="P301" s="4"/>
      <c r="Q301" s="4"/>
      <c r="R301" s="4"/>
      <c r="S301" s="4"/>
    </row>
    <row r="302" spans="1:19" ht="18">
      <c r="A302" s="141" t="s">
        <v>171</v>
      </c>
      <c r="B302" s="142"/>
      <c r="C302" s="143"/>
      <c r="D302" s="132">
        <v>7.4999999999999997E-2</v>
      </c>
      <c r="E302" s="131">
        <v>1207.6300000000001</v>
      </c>
      <c r="F302" s="131">
        <f t="shared" si="54"/>
        <v>1292.1641000000002</v>
      </c>
      <c r="G302" s="131">
        <f t="shared" si="56"/>
        <v>1333.3333333333335</v>
      </c>
      <c r="H302" s="131">
        <f t="shared" si="57"/>
        <v>1687.5</v>
      </c>
      <c r="I302" s="130" t="s">
        <v>613</v>
      </c>
      <c r="J302" s="131">
        <v>1600</v>
      </c>
      <c r="K302" s="136"/>
      <c r="L302" s="129">
        <f t="shared" si="55"/>
        <v>1533.3333333333335</v>
      </c>
      <c r="M302" s="129">
        <v>2025</v>
      </c>
      <c r="P302" s="4"/>
      <c r="Q302" s="4"/>
      <c r="R302" s="4"/>
      <c r="S302" s="4"/>
    </row>
    <row r="303" spans="1:19" ht="18">
      <c r="A303" s="141" t="s">
        <v>260</v>
      </c>
      <c r="B303" s="142"/>
      <c r="C303" s="143"/>
      <c r="D303" s="132">
        <v>0.08</v>
      </c>
      <c r="E303" s="131">
        <v>1338.98</v>
      </c>
      <c r="F303" s="131">
        <f t="shared" si="54"/>
        <v>1432.7086000000002</v>
      </c>
      <c r="G303" s="131">
        <f t="shared" si="56"/>
        <v>1458.3333333333335</v>
      </c>
      <c r="H303" s="131">
        <f t="shared" si="57"/>
        <v>1845.8333333333335</v>
      </c>
      <c r="I303" s="130" t="s">
        <v>614</v>
      </c>
      <c r="J303" s="131">
        <v>1750</v>
      </c>
      <c r="K303" s="136"/>
      <c r="L303" s="129">
        <f t="shared" si="55"/>
        <v>1677.0833333333335</v>
      </c>
      <c r="M303" s="129">
        <v>2215</v>
      </c>
      <c r="P303" s="4"/>
      <c r="Q303" s="4"/>
      <c r="R303" s="4"/>
      <c r="S303" s="4"/>
    </row>
    <row r="304" spans="1:19" ht="18">
      <c r="A304" s="141" t="s">
        <v>173</v>
      </c>
      <c r="B304" s="142"/>
      <c r="C304" s="143"/>
      <c r="D304" s="132">
        <v>8.5999999999999993E-2</v>
      </c>
      <c r="E304" s="131">
        <v>1259.32</v>
      </c>
      <c r="F304" s="131">
        <f t="shared" si="54"/>
        <v>1347.4724000000001</v>
      </c>
      <c r="G304" s="131">
        <f t="shared" si="56"/>
        <v>1583.3333333333335</v>
      </c>
      <c r="H304" s="131">
        <f t="shared" si="57"/>
        <v>2004.1666666666667</v>
      </c>
      <c r="I304" s="130" t="s">
        <v>615</v>
      </c>
      <c r="J304" s="131">
        <v>1900</v>
      </c>
      <c r="K304" s="136"/>
      <c r="L304" s="129">
        <f t="shared" si="55"/>
        <v>1820.8333333333335</v>
      </c>
      <c r="M304" s="129">
        <v>2405</v>
      </c>
      <c r="P304" s="4"/>
      <c r="Q304" s="4"/>
      <c r="R304" s="4"/>
      <c r="S304" s="4"/>
    </row>
    <row r="305" spans="1:19" ht="18">
      <c r="A305" s="141" t="s">
        <v>261</v>
      </c>
      <c r="B305" s="142"/>
      <c r="C305" s="143"/>
      <c r="D305" s="132">
        <v>0.11</v>
      </c>
      <c r="E305" s="131">
        <v>1593.22</v>
      </c>
      <c r="F305" s="131">
        <f t="shared" si="54"/>
        <v>1704.7454</v>
      </c>
      <c r="G305" s="131">
        <f t="shared" si="56"/>
        <v>1750</v>
      </c>
      <c r="H305" s="131">
        <f t="shared" si="57"/>
        <v>2216.666666666667</v>
      </c>
      <c r="I305" s="130" t="s">
        <v>616</v>
      </c>
      <c r="J305" s="131">
        <v>2100</v>
      </c>
      <c r="K305" s="136"/>
      <c r="L305" s="129">
        <f t="shared" si="55"/>
        <v>2012.5</v>
      </c>
      <c r="M305" s="129">
        <v>2660</v>
      </c>
      <c r="P305" s="4"/>
      <c r="Q305" s="4"/>
      <c r="R305" s="4"/>
      <c r="S305" s="4"/>
    </row>
    <row r="306" spans="1:19" ht="21" customHeight="1">
      <c r="A306" s="152" t="s">
        <v>174</v>
      </c>
      <c r="B306" s="153"/>
      <c r="C306" s="153"/>
      <c r="D306" s="153"/>
      <c r="E306" s="153"/>
      <c r="F306" s="153"/>
      <c r="G306" s="153"/>
      <c r="H306" s="153"/>
      <c r="I306" s="153"/>
      <c r="J306" s="153"/>
      <c r="K306" s="153"/>
      <c r="L306" s="153"/>
      <c r="M306" s="154"/>
      <c r="P306" s="4"/>
      <c r="Q306" s="4"/>
      <c r="R306" s="4"/>
      <c r="S306" s="4"/>
    </row>
    <row r="307" spans="1:19" ht="18">
      <c r="A307" s="141" t="s">
        <v>175</v>
      </c>
      <c r="B307" s="142"/>
      <c r="C307" s="143"/>
      <c r="D307" s="132">
        <v>0.22</v>
      </c>
      <c r="E307" s="131">
        <v>1226.27</v>
      </c>
      <c r="F307" s="131">
        <f t="shared" ref="F307:F323" si="58">E307*1.07</f>
        <v>1312.1088999999999</v>
      </c>
      <c r="G307" s="131">
        <f>J307/1.2</f>
        <v>1333.3333333333335</v>
      </c>
      <c r="H307" s="131">
        <f>M307/1.2</f>
        <v>1687.5</v>
      </c>
      <c r="I307" s="130" t="s">
        <v>176</v>
      </c>
      <c r="J307" s="131">
        <v>1600</v>
      </c>
      <c r="K307" s="136"/>
      <c r="L307" s="129">
        <f t="shared" ref="L307:L323" si="59">G307+G307*15%</f>
        <v>1533.3333333333335</v>
      </c>
      <c r="M307" s="129">
        <v>2025</v>
      </c>
      <c r="P307" s="4"/>
      <c r="Q307" s="4"/>
      <c r="R307" s="4"/>
      <c r="S307" s="4"/>
    </row>
    <row r="308" spans="1:19" ht="18">
      <c r="A308" s="141" t="s">
        <v>177</v>
      </c>
      <c r="B308" s="142"/>
      <c r="C308" s="143"/>
      <c r="D308" s="132">
        <v>0.46</v>
      </c>
      <c r="E308" s="131">
        <v>2669.49</v>
      </c>
      <c r="F308" s="131">
        <f t="shared" si="58"/>
        <v>2856.3543</v>
      </c>
      <c r="G308" s="131">
        <f t="shared" ref="G308:G323" si="60">J308/1.2</f>
        <v>2916.666666666667</v>
      </c>
      <c r="H308" s="131">
        <f t="shared" ref="H308:H329" si="61">M308/1.2</f>
        <v>3691.666666666667</v>
      </c>
      <c r="I308" s="130" t="s">
        <v>178</v>
      </c>
      <c r="J308" s="131">
        <v>3500</v>
      </c>
      <c r="K308" s="136"/>
      <c r="L308" s="129">
        <f t="shared" si="59"/>
        <v>3354.166666666667</v>
      </c>
      <c r="M308" s="129">
        <v>4430</v>
      </c>
      <c r="P308" s="4"/>
      <c r="Q308" s="4"/>
      <c r="R308" s="4"/>
      <c r="S308" s="4"/>
    </row>
    <row r="309" spans="1:19" ht="18">
      <c r="A309" s="141" t="s">
        <v>179</v>
      </c>
      <c r="B309" s="142"/>
      <c r="C309" s="143"/>
      <c r="D309" s="132">
        <v>0.2</v>
      </c>
      <c r="E309" s="131">
        <v>1025.42</v>
      </c>
      <c r="F309" s="131">
        <f t="shared" si="58"/>
        <v>1097.1994000000002</v>
      </c>
      <c r="G309" s="131">
        <f t="shared" si="60"/>
        <v>1125</v>
      </c>
      <c r="H309" s="131">
        <f t="shared" si="61"/>
        <v>1425</v>
      </c>
      <c r="I309" s="130" t="s">
        <v>180</v>
      </c>
      <c r="J309" s="131">
        <v>1350</v>
      </c>
      <c r="K309" s="136"/>
      <c r="L309" s="129">
        <f t="shared" si="59"/>
        <v>1293.75</v>
      </c>
      <c r="M309" s="129">
        <v>1710</v>
      </c>
      <c r="P309" s="4"/>
      <c r="Q309" s="4"/>
      <c r="R309" s="4"/>
      <c r="S309" s="4"/>
    </row>
    <row r="310" spans="1:19" ht="18">
      <c r="A310" s="141" t="s">
        <v>181</v>
      </c>
      <c r="B310" s="142"/>
      <c r="C310" s="143"/>
      <c r="D310" s="132">
        <v>0.3</v>
      </c>
      <c r="E310" s="131">
        <v>1491.53</v>
      </c>
      <c r="F310" s="131">
        <f t="shared" si="58"/>
        <v>1595.9371000000001</v>
      </c>
      <c r="G310" s="131">
        <f t="shared" si="60"/>
        <v>1625</v>
      </c>
      <c r="H310" s="131">
        <f t="shared" si="61"/>
        <v>2979.166666666667</v>
      </c>
      <c r="I310" s="130" t="s">
        <v>182</v>
      </c>
      <c r="J310" s="131">
        <v>1950</v>
      </c>
      <c r="K310" s="136"/>
      <c r="L310" s="129">
        <f t="shared" si="59"/>
        <v>1868.75</v>
      </c>
      <c r="M310" s="129">
        <v>3575</v>
      </c>
      <c r="P310" s="4"/>
      <c r="Q310" s="4"/>
      <c r="R310" s="4"/>
      <c r="S310" s="4"/>
    </row>
    <row r="311" spans="1:19" ht="18">
      <c r="A311" s="141" t="s">
        <v>183</v>
      </c>
      <c r="B311" s="142"/>
      <c r="C311" s="143"/>
      <c r="D311" s="132">
        <v>0.61</v>
      </c>
      <c r="E311" s="131">
        <v>3110.17</v>
      </c>
      <c r="F311" s="131">
        <f t="shared" si="58"/>
        <v>3327.8819000000003</v>
      </c>
      <c r="G311" s="131">
        <f t="shared" si="60"/>
        <v>3333.3333333333335</v>
      </c>
      <c r="H311" s="131">
        <f t="shared" si="61"/>
        <v>6316.666666666667</v>
      </c>
      <c r="I311" s="130" t="s">
        <v>184</v>
      </c>
      <c r="J311" s="131">
        <v>4000</v>
      </c>
      <c r="K311" s="136"/>
      <c r="L311" s="129">
        <f t="shared" si="59"/>
        <v>3833.3333333333335</v>
      </c>
      <c r="M311" s="129">
        <v>7580</v>
      </c>
      <c r="P311" s="4"/>
      <c r="Q311" s="4"/>
      <c r="R311" s="4"/>
      <c r="S311" s="4"/>
    </row>
    <row r="312" spans="1:19" ht="18">
      <c r="A312" s="141" t="s">
        <v>185</v>
      </c>
      <c r="B312" s="142"/>
      <c r="C312" s="143"/>
      <c r="D312" s="132">
        <v>0.23</v>
      </c>
      <c r="E312" s="131">
        <v>1194.92</v>
      </c>
      <c r="F312" s="131">
        <f t="shared" si="58"/>
        <v>1278.5644000000002</v>
      </c>
      <c r="G312" s="131">
        <f t="shared" si="60"/>
        <v>1291.6666666666667</v>
      </c>
      <c r="H312" s="131">
        <f t="shared" si="61"/>
        <v>2012.5</v>
      </c>
      <c r="I312" s="130" t="s">
        <v>186</v>
      </c>
      <c r="J312" s="131">
        <v>1550</v>
      </c>
      <c r="K312" s="136"/>
      <c r="L312" s="129">
        <f t="shared" si="59"/>
        <v>1485.4166666666667</v>
      </c>
      <c r="M312" s="129">
        <v>2415</v>
      </c>
      <c r="P312" s="4"/>
      <c r="Q312" s="4"/>
      <c r="R312" s="4"/>
      <c r="S312" s="4"/>
    </row>
    <row r="313" spans="1:19" ht="18">
      <c r="A313" s="141" t="s">
        <v>187</v>
      </c>
      <c r="B313" s="142"/>
      <c r="C313" s="143"/>
      <c r="D313" s="132">
        <v>0.35</v>
      </c>
      <c r="E313" s="131">
        <v>1800.85</v>
      </c>
      <c r="F313" s="131">
        <f t="shared" si="58"/>
        <v>1926.9095</v>
      </c>
      <c r="G313" s="131">
        <f t="shared" si="60"/>
        <v>1958.3333333333335</v>
      </c>
      <c r="H313" s="131">
        <f t="shared" si="61"/>
        <v>3558.3333333333335</v>
      </c>
      <c r="I313" s="130" t="s">
        <v>188</v>
      </c>
      <c r="J313" s="131">
        <v>2350</v>
      </c>
      <c r="K313" s="136"/>
      <c r="L313" s="129">
        <f t="shared" si="59"/>
        <v>2252.0833333333335</v>
      </c>
      <c r="M313" s="129">
        <v>4270</v>
      </c>
      <c r="P313" s="4"/>
      <c r="Q313" s="4"/>
      <c r="R313" s="4"/>
      <c r="S313" s="4"/>
    </row>
    <row r="314" spans="1:19" ht="18">
      <c r="A314" s="141" t="s">
        <v>189</v>
      </c>
      <c r="B314" s="142"/>
      <c r="C314" s="143"/>
      <c r="D314" s="132">
        <v>0.7</v>
      </c>
      <c r="E314" s="131">
        <v>3747.46</v>
      </c>
      <c r="F314" s="131">
        <f t="shared" si="58"/>
        <v>4009.7822000000001</v>
      </c>
      <c r="G314" s="131">
        <f t="shared" si="60"/>
        <v>4041.666666666667</v>
      </c>
      <c r="H314" s="131">
        <f t="shared" si="61"/>
        <v>7562.5</v>
      </c>
      <c r="I314" s="130" t="s">
        <v>190</v>
      </c>
      <c r="J314" s="131">
        <v>4850</v>
      </c>
      <c r="K314" s="136"/>
      <c r="L314" s="129">
        <f t="shared" si="59"/>
        <v>4647.916666666667</v>
      </c>
      <c r="M314" s="129">
        <v>9075</v>
      </c>
      <c r="P314" s="4"/>
      <c r="Q314" s="4"/>
      <c r="R314" s="4"/>
      <c r="S314" s="4"/>
    </row>
    <row r="315" spans="1:19" ht="18">
      <c r="A315" s="141" t="s">
        <v>191</v>
      </c>
      <c r="B315" s="142"/>
      <c r="C315" s="143"/>
      <c r="D315" s="132">
        <v>0.27</v>
      </c>
      <c r="E315" s="131">
        <v>1525.42</v>
      </c>
      <c r="F315" s="131">
        <f t="shared" si="58"/>
        <v>1632.1994000000002</v>
      </c>
      <c r="G315" s="131">
        <f t="shared" si="60"/>
        <v>1666.6666666666667</v>
      </c>
      <c r="H315" s="131">
        <f t="shared" si="61"/>
        <v>2604.166666666667</v>
      </c>
      <c r="I315" s="130" t="s">
        <v>192</v>
      </c>
      <c r="J315" s="131">
        <v>2000</v>
      </c>
      <c r="K315" s="136"/>
      <c r="L315" s="129">
        <f t="shared" si="59"/>
        <v>1916.6666666666667</v>
      </c>
      <c r="M315" s="129">
        <v>3125</v>
      </c>
      <c r="P315" s="4"/>
      <c r="Q315" s="4"/>
      <c r="R315" s="4"/>
      <c r="S315" s="4"/>
    </row>
    <row r="316" spans="1:19" ht="18">
      <c r="A316" s="141" t="s">
        <v>193</v>
      </c>
      <c r="B316" s="142"/>
      <c r="C316" s="143"/>
      <c r="D316" s="132">
        <v>0.42</v>
      </c>
      <c r="E316" s="131">
        <v>2300.85</v>
      </c>
      <c r="F316" s="131">
        <f t="shared" si="58"/>
        <v>2461.9095000000002</v>
      </c>
      <c r="G316" s="131">
        <f t="shared" si="60"/>
        <v>2500</v>
      </c>
      <c r="H316" s="131">
        <f t="shared" si="61"/>
        <v>4279.166666666667</v>
      </c>
      <c r="I316" s="130" t="s">
        <v>194</v>
      </c>
      <c r="J316" s="131">
        <v>3000</v>
      </c>
      <c r="K316" s="136"/>
      <c r="L316" s="129">
        <f t="shared" si="59"/>
        <v>2875</v>
      </c>
      <c r="M316" s="129">
        <v>5135</v>
      </c>
      <c r="P316" s="4"/>
      <c r="Q316" s="4"/>
      <c r="R316" s="4"/>
      <c r="S316" s="4"/>
    </row>
    <row r="317" spans="1:19" ht="18">
      <c r="A317" s="141" t="s">
        <v>195</v>
      </c>
      <c r="B317" s="142"/>
      <c r="C317" s="143"/>
      <c r="D317" s="132">
        <v>0.85</v>
      </c>
      <c r="E317" s="131">
        <v>4741.53</v>
      </c>
      <c r="F317" s="131">
        <f t="shared" si="58"/>
        <v>5073.4371000000001</v>
      </c>
      <c r="G317" s="131">
        <f t="shared" si="60"/>
        <v>5083.3333333333339</v>
      </c>
      <c r="H317" s="131">
        <f t="shared" si="61"/>
        <v>9033.3333333333339</v>
      </c>
      <c r="I317" s="130" t="s">
        <v>196</v>
      </c>
      <c r="J317" s="131">
        <v>6100</v>
      </c>
      <c r="K317" s="136"/>
      <c r="L317" s="129">
        <f t="shared" si="59"/>
        <v>5845.8333333333339</v>
      </c>
      <c r="M317" s="129">
        <v>10840</v>
      </c>
      <c r="P317" s="4"/>
      <c r="Q317" s="4"/>
      <c r="R317" s="4"/>
      <c r="S317" s="4"/>
    </row>
    <row r="318" spans="1:19" ht="18.600000000000001" thickBot="1">
      <c r="A318" s="180" t="s">
        <v>197</v>
      </c>
      <c r="B318" s="181"/>
      <c r="C318" s="182"/>
      <c r="D318" s="80">
        <v>0.32</v>
      </c>
      <c r="E318" s="81">
        <v>1727.12</v>
      </c>
      <c r="F318" s="60">
        <f t="shared" si="58"/>
        <v>1848.0183999999999</v>
      </c>
      <c r="G318" s="60">
        <f t="shared" si="60"/>
        <v>1916.6666666666667</v>
      </c>
      <c r="H318" s="60">
        <f t="shared" si="61"/>
        <v>2841.666666666667</v>
      </c>
      <c r="I318" s="26" t="s">
        <v>198</v>
      </c>
      <c r="J318" s="60">
        <v>2300</v>
      </c>
      <c r="K318" s="109"/>
      <c r="L318" s="31">
        <f t="shared" si="59"/>
        <v>2204.166666666667</v>
      </c>
      <c r="M318" s="31">
        <v>3410</v>
      </c>
      <c r="P318" s="4"/>
      <c r="Q318" s="4"/>
      <c r="R318" s="4"/>
      <c r="S318" s="4"/>
    </row>
    <row r="319" spans="1:19" ht="18.600000000000001" thickBot="1">
      <c r="A319" s="171" t="s">
        <v>199</v>
      </c>
      <c r="B319" s="172"/>
      <c r="C319" s="173"/>
      <c r="D319" s="78">
        <v>0.49</v>
      </c>
      <c r="E319" s="60">
        <v>2546.61</v>
      </c>
      <c r="F319" s="60">
        <f t="shared" si="58"/>
        <v>2724.8727000000003</v>
      </c>
      <c r="G319" s="60">
        <f t="shared" si="60"/>
        <v>2750</v>
      </c>
      <c r="H319" s="60">
        <f t="shared" si="61"/>
        <v>5325</v>
      </c>
      <c r="I319" s="9" t="s">
        <v>200</v>
      </c>
      <c r="J319" s="60">
        <v>3300</v>
      </c>
      <c r="K319" s="110"/>
      <c r="L319" s="31">
        <f t="shared" si="59"/>
        <v>3162.5</v>
      </c>
      <c r="M319" s="31">
        <v>6390</v>
      </c>
      <c r="P319" s="4"/>
      <c r="Q319" s="4"/>
      <c r="R319" s="4"/>
      <c r="S319" s="4"/>
    </row>
    <row r="320" spans="1:19" ht="18">
      <c r="A320" s="159" t="s">
        <v>201</v>
      </c>
      <c r="B320" s="147"/>
      <c r="C320" s="148"/>
      <c r="D320" s="78">
        <v>0.99</v>
      </c>
      <c r="E320" s="60">
        <v>4940.68</v>
      </c>
      <c r="F320" s="60">
        <f t="shared" si="58"/>
        <v>5286.5276000000003</v>
      </c>
      <c r="G320" s="60">
        <f t="shared" si="60"/>
        <v>5333.3333333333339</v>
      </c>
      <c r="H320" s="60">
        <f t="shared" si="61"/>
        <v>11162.5</v>
      </c>
      <c r="I320" s="9" t="s">
        <v>202</v>
      </c>
      <c r="J320" s="60">
        <v>6400</v>
      </c>
      <c r="K320" s="111"/>
      <c r="L320" s="31">
        <f t="shared" si="59"/>
        <v>6133.3333333333339</v>
      </c>
      <c r="M320" s="31">
        <v>13395</v>
      </c>
      <c r="P320" s="4"/>
      <c r="Q320" s="4"/>
      <c r="R320" s="4"/>
      <c r="S320" s="4"/>
    </row>
    <row r="321" spans="1:19" ht="18">
      <c r="A321" s="159" t="s">
        <v>203</v>
      </c>
      <c r="B321" s="147"/>
      <c r="C321" s="148"/>
      <c r="D321" s="78">
        <v>0.67</v>
      </c>
      <c r="E321" s="60">
        <v>3008.47</v>
      </c>
      <c r="F321" s="60">
        <f t="shared" si="58"/>
        <v>3219.0628999999999</v>
      </c>
      <c r="G321" s="60">
        <f t="shared" si="60"/>
        <v>3250</v>
      </c>
      <c r="H321" s="60">
        <f t="shared" si="61"/>
        <v>5058.3333333333339</v>
      </c>
      <c r="I321" s="9" t="s">
        <v>204</v>
      </c>
      <c r="J321" s="60">
        <v>3900</v>
      </c>
      <c r="K321" s="111"/>
      <c r="L321" s="31">
        <f t="shared" si="59"/>
        <v>3737.5</v>
      </c>
      <c r="M321" s="31">
        <v>6070</v>
      </c>
      <c r="P321" s="4"/>
      <c r="Q321" s="4"/>
      <c r="R321" s="4"/>
      <c r="S321" s="4"/>
    </row>
    <row r="322" spans="1:19" ht="18">
      <c r="A322" s="159" t="s">
        <v>205</v>
      </c>
      <c r="B322" s="147"/>
      <c r="C322" s="148"/>
      <c r="D322" s="78">
        <v>1</v>
      </c>
      <c r="E322" s="60">
        <v>4470.34</v>
      </c>
      <c r="F322" s="60">
        <f t="shared" si="58"/>
        <v>4783.2638000000006</v>
      </c>
      <c r="G322" s="60">
        <f t="shared" si="60"/>
        <v>4791.666666666667</v>
      </c>
      <c r="H322" s="60">
        <f t="shared" si="61"/>
        <v>8900</v>
      </c>
      <c r="I322" s="9" t="s">
        <v>206</v>
      </c>
      <c r="J322" s="60">
        <v>5750</v>
      </c>
      <c r="K322" s="111"/>
      <c r="L322" s="31">
        <f t="shared" si="59"/>
        <v>5510.416666666667</v>
      </c>
      <c r="M322" s="31">
        <v>10680</v>
      </c>
      <c r="P322" s="4"/>
      <c r="Q322" s="4"/>
      <c r="R322" s="4"/>
      <c r="S322" s="4"/>
    </row>
    <row r="323" spans="1:19" ht="18">
      <c r="A323" s="159" t="s">
        <v>207</v>
      </c>
      <c r="B323" s="147"/>
      <c r="C323" s="148"/>
      <c r="D323" s="78">
        <v>2.02</v>
      </c>
      <c r="E323" s="60">
        <v>8618.64</v>
      </c>
      <c r="F323" s="60">
        <f t="shared" si="58"/>
        <v>9221.9447999999993</v>
      </c>
      <c r="G323" s="60">
        <f t="shared" si="60"/>
        <v>9250</v>
      </c>
      <c r="H323" s="60">
        <f t="shared" si="61"/>
        <v>17800</v>
      </c>
      <c r="I323" s="9" t="s">
        <v>208</v>
      </c>
      <c r="J323" s="60">
        <v>11100</v>
      </c>
      <c r="K323" s="111"/>
      <c r="L323" s="31">
        <f t="shared" si="59"/>
        <v>10637.5</v>
      </c>
      <c r="M323" s="31">
        <v>21360</v>
      </c>
      <c r="P323" s="4"/>
      <c r="Q323" s="4"/>
      <c r="R323" s="4"/>
      <c r="S323" s="4"/>
    </row>
    <row r="324" spans="1:19" ht="18">
      <c r="A324" s="160" t="s">
        <v>784</v>
      </c>
      <c r="B324" s="161"/>
      <c r="C324" s="162"/>
      <c r="D324" s="117">
        <v>0.57999999999999996</v>
      </c>
      <c r="E324" s="118"/>
      <c r="F324" s="118"/>
      <c r="G324" s="118"/>
      <c r="H324" s="118">
        <f t="shared" si="61"/>
        <v>6100</v>
      </c>
      <c r="I324" s="27" t="s">
        <v>787</v>
      </c>
      <c r="J324" s="118"/>
      <c r="K324" s="111"/>
      <c r="L324" s="119"/>
      <c r="M324" s="120">
        <v>7320</v>
      </c>
      <c r="P324" s="4"/>
      <c r="Q324" s="4"/>
      <c r="R324" s="4"/>
      <c r="S324" s="4"/>
    </row>
    <row r="325" spans="1:19" ht="18">
      <c r="A325" s="168" t="s">
        <v>785</v>
      </c>
      <c r="B325" s="168"/>
      <c r="C325" s="168"/>
      <c r="D325" s="132">
        <v>0.91</v>
      </c>
      <c r="E325" s="131"/>
      <c r="F325" s="131"/>
      <c r="G325" s="131"/>
      <c r="H325" s="131">
        <f t="shared" si="61"/>
        <v>10800</v>
      </c>
      <c r="I325" s="130" t="s">
        <v>786</v>
      </c>
      <c r="J325" s="131"/>
      <c r="K325" s="137"/>
      <c r="L325" s="129"/>
      <c r="M325" s="129">
        <v>12960</v>
      </c>
      <c r="P325" s="4"/>
      <c r="Q325" s="4"/>
      <c r="R325" s="4"/>
      <c r="S325" s="4"/>
    </row>
    <row r="326" spans="1:19" ht="18">
      <c r="A326" s="168" t="s">
        <v>788</v>
      </c>
      <c r="B326" s="168"/>
      <c r="C326" s="168"/>
      <c r="D326" s="132">
        <v>0.72</v>
      </c>
      <c r="E326" s="131"/>
      <c r="F326" s="131"/>
      <c r="G326" s="131"/>
      <c r="H326" s="131">
        <f t="shared" si="61"/>
        <v>9004.1666666666679</v>
      </c>
      <c r="I326" s="130" t="s">
        <v>790</v>
      </c>
      <c r="J326" s="131"/>
      <c r="K326" s="137"/>
      <c r="L326" s="129"/>
      <c r="M326" s="129">
        <v>10805</v>
      </c>
      <c r="P326" s="4"/>
      <c r="Q326" s="4"/>
      <c r="R326" s="4"/>
      <c r="S326" s="4"/>
    </row>
    <row r="327" spans="1:19" ht="18">
      <c r="A327" s="168" t="s">
        <v>789</v>
      </c>
      <c r="B327" s="168"/>
      <c r="C327" s="168"/>
      <c r="D327" s="132">
        <v>1.1299999999999999</v>
      </c>
      <c r="E327" s="131"/>
      <c r="F327" s="131"/>
      <c r="G327" s="131"/>
      <c r="H327" s="131">
        <f t="shared" si="61"/>
        <v>14475</v>
      </c>
      <c r="I327" s="130" t="s">
        <v>791</v>
      </c>
      <c r="J327" s="131"/>
      <c r="K327" s="137"/>
      <c r="L327" s="129"/>
      <c r="M327" s="129">
        <v>17370</v>
      </c>
      <c r="P327" s="4"/>
      <c r="Q327" s="4"/>
      <c r="R327" s="4"/>
      <c r="S327" s="4"/>
    </row>
    <row r="328" spans="1:19" ht="18">
      <c r="A328" s="168" t="s">
        <v>792</v>
      </c>
      <c r="B328" s="168"/>
      <c r="C328" s="168"/>
      <c r="D328" s="132">
        <v>0.82</v>
      </c>
      <c r="E328" s="131"/>
      <c r="F328" s="131"/>
      <c r="G328" s="131"/>
      <c r="H328" s="131">
        <f t="shared" si="61"/>
        <v>10254.166666666668</v>
      </c>
      <c r="I328" s="130" t="s">
        <v>793</v>
      </c>
      <c r="J328" s="131"/>
      <c r="K328" s="137"/>
      <c r="L328" s="129"/>
      <c r="M328" s="129">
        <v>12305</v>
      </c>
      <c r="P328" s="4"/>
      <c r="Q328" s="4"/>
      <c r="R328" s="4"/>
      <c r="S328" s="4"/>
    </row>
    <row r="329" spans="1:19" ht="18">
      <c r="A329" s="168" t="s">
        <v>794</v>
      </c>
      <c r="B329" s="168"/>
      <c r="C329" s="168"/>
      <c r="D329" s="132">
        <v>1.29</v>
      </c>
      <c r="E329" s="131"/>
      <c r="F329" s="131"/>
      <c r="G329" s="131"/>
      <c r="H329" s="131">
        <f t="shared" si="61"/>
        <v>16712.5</v>
      </c>
      <c r="I329" s="130" t="s">
        <v>795</v>
      </c>
      <c r="J329" s="131"/>
      <c r="K329" s="137"/>
      <c r="L329" s="129"/>
      <c r="M329" s="129">
        <v>20055</v>
      </c>
      <c r="P329" s="4"/>
      <c r="Q329" s="4"/>
      <c r="R329" s="4"/>
      <c r="S329" s="4"/>
    </row>
    <row r="330" spans="1:19" ht="21" customHeight="1">
      <c r="A330" s="170" t="s">
        <v>209</v>
      </c>
      <c r="B330" s="153"/>
      <c r="C330" s="153"/>
      <c r="D330" s="153"/>
      <c r="E330" s="153"/>
      <c r="F330" s="153"/>
      <c r="G330" s="153"/>
      <c r="H330" s="153"/>
      <c r="I330" s="153"/>
      <c r="J330" s="153"/>
      <c r="K330" s="153"/>
      <c r="L330" s="153"/>
      <c r="M330" s="154"/>
      <c r="P330" s="4"/>
      <c r="Q330" s="4"/>
      <c r="R330" s="4"/>
      <c r="S330" s="4"/>
    </row>
    <row r="331" spans="1:19" ht="18">
      <c r="A331" s="169" t="s">
        <v>210</v>
      </c>
      <c r="B331" s="142"/>
      <c r="C331" s="143"/>
      <c r="D331" s="132">
        <v>0.22</v>
      </c>
      <c r="E331" s="131">
        <v>1266.95</v>
      </c>
      <c r="F331" s="131">
        <f t="shared" ref="F331:F347" si="62">E331*1.07</f>
        <v>1355.6365000000001</v>
      </c>
      <c r="G331" s="131">
        <f>J331/1.2</f>
        <v>1375</v>
      </c>
      <c r="H331" s="131">
        <f>M331/1.2</f>
        <v>2512.5</v>
      </c>
      <c r="I331" s="130" t="s">
        <v>176</v>
      </c>
      <c r="J331" s="131">
        <v>1650</v>
      </c>
      <c r="K331" s="138"/>
      <c r="L331" s="129">
        <f t="shared" ref="L331:L347" si="63">G331+G331*15%</f>
        <v>1581.25</v>
      </c>
      <c r="M331" s="129">
        <v>3015</v>
      </c>
      <c r="P331" s="4"/>
      <c r="Q331" s="4"/>
      <c r="R331" s="4"/>
      <c r="S331" s="4"/>
    </row>
    <row r="332" spans="1:19" ht="18">
      <c r="A332" s="169" t="s">
        <v>211</v>
      </c>
      <c r="B332" s="142"/>
      <c r="C332" s="143"/>
      <c r="D332" s="132">
        <v>0.46</v>
      </c>
      <c r="E332" s="131">
        <v>2690.68</v>
      </c>
      <c r="F332" s="131">
        <f t="shared" si="62"/>
        <v>2879.0275999999999</v>
      </c>
      <c r="G332" s="131">
        <f t="shared" ref="G332:G347" si="64">J332/1.2</f>
        <v>2916.666666666667</v>
      </c>
      <c r="H332" s="131">
        <f t="shared" ref="H332:H353" si="65">M332/1.2</f>
        <v>5175</v>
      </c>
      <c r="I332" s="130" t="s">
        <v>178</v>
      </c>
      <c r="J332" s="131">
        <v>3500</v>
      </c>
      <c r="K332" s="138"/>
      <c r="L332" s="129">
        <f t="shared" si="63"/>
        <v>3354.166666666667</v>
      </c>
      <c r="M332" s="129">
        <v>6210</v>
      </c>
      <c r="P332" s="4"/>
      <c r="Q332" s="4"/>
      <c r="R332" s="4"/>
      <c r="S332" s="4"/>
    </row>
    <row r="333" spans="1:19" ht="18">
      <c r="A333" s="169" t="s">
        <v>212</v>
      </c>
      <c r="B333" s="142"/>
      <c r="C333" s="143"/>
      <c r="D333" s="132">
        <v>0.2</v>
      </c>
      <c r="E333" s="131">
        <v>1046.6099999999999</v>
      </c>
      <c r="F333" s="131">
        <f t="shared" si="62"/>
        <v>1119.8726999999999</v>
      </c>
      <c r="G333" s="131">
        <f t="shared" si="64"/>
        <v>1125</v>
      </c>
      <c r="H333" s="131">
        <f t="shared" si="65"/>
        <v>1725</v>
      </c>
      <c r="I333" s="130" t="s">
        <v>180</v>
      </c>
      <c r="J333" s="131">
        <v>1350</v>
      </c>
      <c r="K333" s="138"/>
      <c r="L333" s="129">
        <f t="shared" si="63"/>
        <v>1293.75</v>
      </c>
      <c r="M333" s="129">
        <v>2070</v>
      </c>
      <c r="P333" s="4"/>
      <c r="Q333" s="4"/>
      <c r="R333" s="4"/>
      <c r="S333" s="4"/>
    </row>
    <row r="334" spans="1:19" ht="18">
      <c r="A334" s="169" t="s">
        <v>213</v>
      </c>
      <c r="B334" s="142"/>
      <c r="C334" s="143"/>
      <c r="D334" s="132">
        <v>0.3</v>
      </c>
      <c r="E334" s="131">
        <v>1546.61</v>
      </c>
      <c r="F334" s="131">
        <f t="shared" si="62"/>
        <v>1654.8726999999999</v>
      </c>
      <c r="G334" s="131">
        <f t="shared" si="64"/>
        <v>1666.6666666666667</v>
      </c>
      <c r="H334" s="131">
        <f t="shared" si="65"/>
        <v>3016.666666666667</v>
      </c>
      <c r="I334" s="130" t="s">
        <v>182</v>
      </c>
      <c r="J334" s="131">
        <v>2000</v>
      </c>
      <c r="K334" s="138"/>
      <c r="L334" s="129">
        <f t="shared" si="63"/>
        <v>1916.6666666666667</v>
      </c>
      <c r="M334" s="129">
        <v>3620</v>
      </c>
      <c r="P334" s="4"/>
      <c r="Q334" s="4"/>
      <c r="R334" s="4"/>
      <c r="S334" s="4"/>
    </row>
    <row r="335" spans="1:19" ht="18">
      <c r="A335" s="169" t="s">
        <v>214</v>
      </c>
      <c r="B335" s="142"/>
      <c r="C335" s="143"/>
      <c r="D335" s="132">
        <v>0.61</v>
      </c>
      <c r="E335" s="131">
        <v>3169.49</v>
      </c>
      <c r="F335" s="131">
        <f t="shared" si="62"/>
        <v>3391.3543</v>
      </c>
      <c r="G335" s="131">
        <f t="shared" si="64"/>
        <v>3416.666666666667</v>
      </c>
      <c r="H335" s="131">
        <f t="shared" si="65"/>
        <v>6400</v>
      </c>
      <c r="I335" s="130" t="s">
        <v>184</v>
      </c>
      <c r="J335" s="131">
        <v>4100</v>
      </c>
      <c r="K335" s="138"/>
      <c r="L335" s="129">
        <f t="shared" si="63"/>
        <v>3929.166666666667</v>
      </c>
      <c r="M335" s="129">
        <v>7680</v>
      </c>
      <c r="P335" s="4"/>
      <c r="Q335" s="4"/>
      <c r="R335" s="4"/>
      <c r="S335" s="4"/>
    </row>
    <row r="336" spans="1:19" ht="18">
      <c r="A336" s="169" t="s">
        <v>215</v>
      </c>
      <c r="B336" s="142"/>
      <c r="C336" s="143"/>
      <c r="D336" s="132">
        <v>0.23</v>
      </c>
      <c r="E336" s="131">
        <v>1289.83</v>
      </c>
      <c r="F336" s="131">
        <f t="shared" si="62"/>
        <v>1380.1180999999999</v>
      </c>
      <c r="G336" s="131">
        <f t="shared" si="64"/>
        <v>1416.6666666666667</v>
      </c>
      <c r="H336" s="131">
        <f t="shared" si="65"/>
        <v>2062.5</v>
      </c>
      <c r="I336" s="130" t="s">
        <v>186</v>
      </c>
      <c r="J336" s="131">
        <v>1700</v>
      </c>
      <c r="K336" s="138"/>
      <c r="L336" s="129">
        <f t="shared" si="63"/>
        <v>1629.1666666666667</v>
      </c>
      <c r="M336" s="129">
        <v>2475</v>
      </c>
      <c r="P336" s="4"/>
      <c r="Q336" s="4"/>
      <c r="R336" s="4"/>
      <c r="S336" s="4"/>
    </row>
    <row r="337" spans="1:19" ht="18">
      <c r="A337" s="169" t="s">
        <v>216</v>
      </c>
      <c r="B337" s="142"/>
      <c r="C337" s="143"/>
      <c r="D337" s="132">
        <v>0.35</v>
      </c>
      <c r="E337" s="131">
        <v>1983.05</v>
      </c>
      <c r="F337" s="131">
        <f t="shared" si="62"/>
        <v>2121.8634999999999</v>
      </c>
      <c r="G337" s="131">
        <f t="shared" si="64"/>
        <v>2125</v>
      </c>
      <c r="H337" s="131">
        <f t="shared" si="65"/>
        <v>3712.5</v>
      </c>
      <c r="I337" s="130" t="s">
        <v>188</v>
      </c>
      <c r="J337" s="131">
        <v>2550</v>
      </c>
      <c r="K337" s="138"/>
      <c r="L337" s="129">
        <f t="shared" si="63"/>
        <v>2443.75</v>
      </c>
      <c r="M337" s="129">
        <v>4455</v>
      </c>
      <c r="P337" s="4"/>
      <c r="Q337" s="4"/>
      <c r="R337" s="4"/>
      <c r="S337" s="4"/>
    </row>
    <row r="338" spans="1:19" ht="18">
      <c r="A338" s="159" t="s">
        <v>217</v>
      </c>
      <c r="B338" s="147"/>
      <c r="C338" s="148"/>
      <c r="D338" s="78">
        <v>0.7</v>
      </c>
      <c r="E338" s="60">
        <v>3936.44</v>
      </c>
      <c r="F338" s="60">
        <f t="shared" si="62"/>
        <v>4211.9908000000005</v>
      </c>
      <c r="G338" s="60">
        <f t="shared" si="64"/>
        <v>4250</v>
      </c>
      <c r="H338" s="60">
        <f t="shared" si="65"/>
        <v>7754.166666666667</v>
      </c>
      <c r="I338" s="9" t="s">
        <v>190</v>
      </c>
      <c r="J338" s="60">
        <v>5100</v>
      </c>
      <c r="K338" s="111"/>
      <c r="L338" s="31">
        <f t="shared" si="63"/>
        <v>4887.5</v>
      </c>
      <c r="M338" s="31">
        <v>9305</v>
      </c>
      <c r="P338" s="4"/>
      <c r="Q338" s="4"/>
      <c r="R338" s="4"/>
      <c r="S338" s="4"/>
    </row>
    <row r="339" spans="1:19" ht="18">
      <c r="A339" s="159" t="s">
        <v>218</v>
      </c>
      <c r="B339" s="147"/>
      <c r="C339" s="148"/>
      <c r="D339" s="78">
        <v>0.27</v>
      </c>
      <c r="E339" s="60">
        <v>1716.1</v>
      </c>
      <c r="F339" s="60">
        <f t="shared" si="62"/>
        <v>1836.2270000000001</v>
      </c>
      <c r="G339" s="60">
        <f t="shared" si="64"/>
        <v>1875</v>
      </c>
      <c r="H339" s="60">
        <f t="shared" si="65"/>
        <v>2625</v>
      </c>
      <c r="I339" s="9" t="s">
        <v>192</v>
      </c>
      <c r="J339" s="60">
        <v>2250</v>
      </c>
      <c r="K339" s="111"/>
      <c r="L339" s="31">
        <f t="shared" si="63"/>
        <v>2156.25</v>
      </c>
      <c r="M339" s="31">
        <v>3150</v>
      </c>
      <c r="P339" s="4"/>
      <c r="Q339" s="4"/>
      <c r="R339" s="4"/>
      <c r="S339" s="4"/>
    </row>
    <row r="340" spans="1:19" ht="18">
      <c r="A340" s="159" t="s">
        <v>219</v>
      </c>
      <c r="B340" s="147"/>
      <c r="C340" s="148"/>
      <c r="D340" s="78">
        <v>0.42</v>
      </c>
      <c r="E340" s="60">
        <v>2379.66</v>
      </c>
      <c r="F340" s="60">
        <f t="shared" si="62"/>
        <v>2546.2361999999998</v>
      </c>
      <c r="G340" s="60">
        <f t="shared" si="64"/>
        <v>2583.3333333333335</v>
      </c>
      <c r="H340" s="60">
        <f t="shared" si="65"/>
        <v>4608.3333333333339</v>
      </c>
      <c r="I340" s="9" t="s">
        <v>194</v>
      </c>
      <c r="J340" s="60">
        <v>3100</v>
      </c>
      <c r="K340" s="111"/>
      <c r="L340" s="31">
        <f t="shared" si="63"/>
        <v>2970.8333333333335</v>
      </c>
      <c r="M340" s="31">
        <v>5530</v>
      </c>
      <c r="P340" s="4"/>
      <c r="Q340" s="4"/>
      <c r="R340" s="4"/>
      <c r="S340" s="4"/>
    </row>
    <row r="341" spans="1:19" ht="18">
      <c r="A341" s="159" t="s">
        <v>220</v>
      </c>
      <c r="B341" s="147"/>
      <c r="C341" s="148"/>
      <c r="D341" s="78">
        <v>0.85</v>
      </c>
      <c r="E341" s="60">
        <v>5184.75</v>
      </c>
      <c r="F341" s="60">
        <f t="shared" si="62"/>
        <v>5547.6824999999999</v>
      </c>
      <c r="G341" s="60">
        <f t="shared" si="64"/>
        <v>5583.3333333333339</v>
      </c>
      <c r="H341" s="60">
        <f t="shared" si="65"/>
        <v>9633.3333333333339</v>
      </c>
      <c r="I341" s="9" t="s">
        <v>196</v>
      </c>
      <c r="J341" s="60">
        <v>6700</v>
      </c>
      <c r="K341" s="111"/>
      <c r="L341" s="31">
        <f t="shared" si="63"/>
        <v>6420.8333333333339</v>
      </c>
      <c r="M341" s="31">
        <v>11560</v>
      </c>
      <c r="P341" s="4"/>
      <c r="Q341" s="4"/>
      <c r="R341" s="4"/>
      <c r="S341" s="4"/>
    </row>
    <row r="342" spans="1:19" ht="18">
      <c r="A342" s="159" t="s">
        <v>221</v>
      </c>
      <c r="B342" s="147"/>
      <c r="C342" s="148"/>
      <c r="D342" s="78">
        <v>0.32</v>
      </c>
      <c r="E342" s="60">
        <v>2067.8000000000002</v>
      </c>
      <c r="F342" s="60">
        <f t="shared" si="62"/>
        <v>2212.5460000000003</v>
      </c>
      <c r="G342" s="60">
        <f t="shared" si="64"/>
        <v>2250</v>
      </c>
      <c r="H342" s="60">
        <f t="shared" si="65"/>
        <v>3337.5</v>
      </c>
      <c r="I342" s="9" t="s">
        <v>198</v>
      </c>
      <c r="J342" s="60">
        <v>2700</v>
      </c>
      <c r="K342" s="111"/>
      <c r="L342" s="31">
        <f t="shared" si="63"/>
        <v>2587.5</v>
      </c>
      <c r="M342" s="31">
        <v>4005</v>
      </c>
      <c r="P342" s="4"/>
      <c r="Q342" s="4"/>
      <c r="R342" s="4"/>
      <c r="S342" s="4"/>
    </row>
    <row r="343" spans="1:19" ht="18">
      <c r="A343" s="159" t="s">
        <v>222</v>
      </c>
      <c r="B343" s="147"/>
      <c r="C343" s="148"/>
      <c r="D343" s="78">
        <v>0.49</v>
      </c>
      <c r="E343" s="60">
        <v>2855.93</v>
      </c>
      <c r="F343" s="60">
        <f t="shared" si="62"/>
        <v>3055.8451</v>
      </c>
      <c r="G343" s="60">
        <f t="shared" si="64"/>
        <v>3083.3333333333335</v>
      </c>
      <c r="H343" s="60">
        <f t="shared" si="65"/>
        <v>5491.666666666667</v>
      </c>
      <c r="I343" s="9" t="s">
        <v>200</v>
      </c>
      <c r="J343" s="60">
        <v>3700</v>
      </c>
      <c r="K343" s="111"/>
      <c r="L343" s="31">
        <f t="shared" si="63"/>
        <v>3545.8333333333335</v>
      </c>
      <c r="M343" s="31">
        <v>6590</v>
      </c>
      <c r="P343" s="4"/>
      <c r="Q343" s="4"/>
      <c r="R343" s="4"/>
      <c r="S343" s="4"/>
    </row>
    <row r="344" spans="1:19" ht="18">
      <c r="A344" s="159" t="s">
        <v>223</v>
      </c>
      <c r="B344" s="147"/>
      <c r="C344" s="148"/>
      <c r="D344" s="78">
        <v>0.99</v>
      </c>
      <c r="E344" s="60">
        <v>5788.14</v>
      </c>
      <c r="F344" s="60">
        <f t="shared" si="62"/>
        <v>6193.3098000000009</v>
      </c>
      <c r="G344" s="60">
        <f t="shared" si="64"/>
        <v>6250</v>
      </c>
      <c r="H344" s="60">
        <f t="shared" si="65"/>
        <v>11504.166666666668</v>
      </c>
      <c r="I344" s="9" t="s">
        <v>202</v>
      </c>
      <c r="J344" s="60">
        <v>7500</v>
      </c>
      <c r="K344" s="111"/>
      <c r="L344" s="31">
        <f t="shared" si="63"/>
        <v>7187.5</v>
      </c>
      <c r="M344" s="31">
        <v>13805</v>
      </c>
      <c r="P344" s="4"/>
      <c r="Q344" s="4"/>
      <c r="R344" s="4"/>
      <c r="S344" s="4"/>
    </row>
    <row r="345" spans="1:19" ht="18">
      <c r="A345" s="159" t="s">
        <v>224</v>
      </c>
      <c r="B345" s="147"/>
      <c r="C345" s="148"/>
      <c r="D345" s="78">
        <v>0.67</v>
      </c>
      <c r="E345" s="60">
        <v>3385.59</v>
      </c>
      <c r="F345" s="60">
        <f t="shared" si="62"/>
        <v>3622.5813000000003</v>
      </c>
      <c r="G345" s="60">
        <f t="shared" si="64"/>
        <v>3666.666666666667</v>
      </c>
      <c r="H345" s="60">
        <f t="shared" si="65"/>
        <v>5304.166666666667</v>
      </c>
      <c r="I345" s="9" t="s">
        <v>204</v>
      </c>
      <c r="J345" s="60">
        <v>4400</v>
      </c>
      <c r="K345" s="111"/>
      <c r="L345" s="31">
        <f t="shared" si="63"/>
        <v>4216.666666666667</v>
      </c>
      <c r="M345" s="31">
        <v>6365</v>
      </c>
      <c r="P345" s="4"/>
      <c r="Q345" s="4"/>
      <c r="R345" s="4"/>
      <c r="S345" s="4"/>
    </row>
    <row r="346" spans="1:19" ht="18">
      <c r="A346" s="159" t="s">
        <v>225</v>
      </c>
      <c r="B346" s="147"/>
      <c r="C346" s="148"/>
      <c r="D346" s="78">
        <v>1</v>
      </c>
      <c r="E346" s="60">
        <v>5156.78</v>
      </c>
      <c r="F346" s="60">
        <f t="shared" si="62"/>
        <v>5517.7546000000002</v>
      </c>
      <c r="G346" s="60">
        <f t="shared" si="64"/>
        <v>5583.3333333333339</v>
      </c>
      <c r="H346" s="60">
        <f t="shared" si="65"/>
        <v>9775</v>
      </c>
      <c r="I346" s="9" t="s">
        <v>206</v>
      </c>
      <c r="J346" s="60">
        <v>6700</v>
      </c>
      <c r="K346" s="111"/>
      <c r="L346" s="31">
        <f t="shared" si="63"/>
        <v>6420.8333333333339</v>
      </c>
      <c r="M346" s="31">
        <v>11730</v>
      </c>
      <c r="P346" s="4"/>
      <c r="Q346" s="4"/>
      <c r="R346" s="4"/>
      <c r="S346" s="4"/>
    </row>
    <row r="347" spans="1:19" ht="18">
      <c r="A347" s="159" t="s">
        <v>226</v>
      </c>
      <c r="B347" s="147"/>
      <c r="C347" s="148"/>
      <c r="D347" s="78">
        <v>2.02</v>
      </c>
      <c r="E347" s="60">
        <v>10310.17</v>
      </c>
      <c r="F347" s="60">
        <f t="shared" si="62"/>
        <v>11031.8819</v>
      </c>
      <c r="G347" s="60">
        <f t="shared" si="64"/>
        <v>11083.333333333334</v>
      </c>
      <c r="H347" s="60">
        <f t="shared" si="65"/>
        <v>19554.166666666668</v>
      </c>
      <c r="I347" s="9" t="s">
        <v>208</v>
      </c>
      <c r="J347" s="60">
        <v>13300</v>
      </c>
      <c r="K347" s="111"/>
      <c r="L347" s="31">
        <f t="shared" si="63"/>
        <v>12745.833333333334</v>
      </c>
      <c r="M347" s="31">
        <v>23465</v>
      </c>
      <c r="P347" s="4"/>
      <c r="Q347" s="4"/>
      <c r="R347" s="4"/>
      <c r="S347" s="4"/>
    </row>
    <row r="348" spans="1:19" ht="18">
      <c r="A348" s="160" t="s">
        <v>796</v>
      </c>
      <c r="B348" s="161"/>
      <c r="C348" s="162"/>
      <c r="D348" s="117">
        <v>0.57999999999999996</v>
      </c>
      <c r="E348" s="118"/>
      <c r="F348" s="118"/>
      <c r="G348" s="118"/>
      <c r="H348" s="118">
        <f t="shared" si="65"/>
        <v>6158.3333333333339</v>
      </c>
      <c r="I348" s="27" t="s">
        <v>787</v>
      </c>
      <c r="J348" s="118"/>
      <c r="K348" s="111"/>
      <c r="L348" s="119"/>
      <c r="M348" s="120">
        <v>7390</v>
      </c>
      <c r="P348" s="4"/>
      <c r="Q348" s="4"/>
      <c r="R348" s="4"/>
      <c r="S348" s="4"/>
    </row>
    <row r="349" spans="1:19" ht="18">
      <c r="A349" s="167" t="s">
        <v>797</v>
      </c>
      <c r="B349" s="167"/>
      <c r="C349" s="167"/>
      <c r="D349" s="78">
        <v>0.91</v>
      </c>
      <c r="E349" s="60"/>
      <c r="F349" s="60"/>
      <c r="G349" s="60"/>
      <c r="H349" s="60">
        <f t="shared" si="65"/>
        <v>11820.833333333334</v>
      </c>
      <c r="I349" s="9" t="s">
        <v>786</v>
      </c>
      <c r="J349" s="60"/>
      <c r="K349" s="121"/>
      <c r="L349" s="31"/>
      <c r="M349" s="31">
        <v>14185</v>
      </c>
      <c r="P349" s="4"/>
      <c r="Q349" s="4"/>
      <c r="R349" s="4"/>
      <c r="S349" s="4"/>
    </row>
    <row r="350" spans="1:19" ht="18">
      <c r="A350" s="167" t="s">
        <v>798</v>
      </c>
      <c r="B350" s="167"/>
      <c r="C350" s="167"/>
      <c r="D350" s="78">
        <v>0.72</v>
      </c>
      <c r="E350" s="60"/>
      <c r="F350" s="60"/>
      <c r="G350" s="60"/>
      <c r="H350" s="60">
        <f t="shared" si="65"/>
        <v>10358.333333333334</v>
      </c>
      <c r="I350" s="9" t="s">
        <v>790</v>
      </c>
      <c r="J350" s="60"/>
      <c r="K350" s="121"/>
      <c r="L350" s="31"/>
      <c r="M350" s="31">
        <v>12430</v>
      </c>
      <c r="P350" s="4"/>
      <c r="Q350" s="4"/>
      <c r="R350" s="4"/>
      <c r="S350" s="4"/>
    </row>
    <row r="351" spans="1:19" ht="18">
      <c r="A351" s="167" t="s">
        <v>799</v>
      </c>
      <c r="B351" s="167"/>
      <c r="C351" s="167"/>
      <c r="D351" s="78">
        <v>1.1299999999999999</v>
      </c>
      <c r="E351" s="60"/>
      <c r="F351" s="60"/>
      <c r="G351" s="60"/>
      <c r="H351" s="60">
        <f t="shared" si="65"/>
        <v>15900</v>
      </c>
      <c r="I351" s="9" t="s">
        <v>791</v>
      </c>
      <c r="J351" s="60"/>
      <c r="K351" s="121"/>
      <c r="L351" s="31"/>
      <c r="M351" s="31">
        <v>19080</v>
      </c>
      <c r="P351" s="4"/>
      <c r="Q351" s="4"/>
      <c r="R351" s="4"/>
      <c r="S351" s="4"/>
    </row>
    <row r="352" spans="1:19" ht="18">
      <c r="A352" s="167" t="s">
        <v>800</v>
      </c>
      <c r="B352" s="167"/>
      <c r="C352" s="167"/>
      <c r="D352" s="78">
        <v>0.82</v>
      </c>
      <c r="E352" s="60"/>
      <c r="F352" s="60"/>
      <c r="G352" s="60"/>
      <c r="H352" s="60">
        <f t="shared" si="65"/>
        <v>12312.5</v>
      </c>
      <c r="I352" s="9" t="s">
        <v>793</v>
      </c>
      <c r="J352" s="60"/>
      <c r="K352" s="121"/>
      <c r="L352" s="31"/>
      <c r="M352" s="31">
        <v>14775</v>
      </c>
      <c r="P352" s="4"/>
      <c r="Q352" s="4"/>
      <c r="R352" s="4"/>
      <c r="S352" s="4"/>
    </row>
    <row r="353" spans="1:19" ht="18">
      <c r="A353" s="167" t="s">
        <v>801</v>
      </c>
      <c r="B353" s="167"/>
      <c r="C353" s="167"/>
      <c r="D353" s="78">
        <v>1.29</v>
      </c>
      <c r="E353" s="60"/>
      <c r="F353" s="60"/>
      <c r="G353" s="60"/>
      <c r="H353" s="60">
        <f t="shared" si="65"/>
        <v>18370.833333333336</v>
      </c>
      <c r="I353" s="9" t="s">
        <v>795</v>
      </c>
      <c r="J353" s="60"/>
      <c r="K353" s="121"/>
      <c r="L353" s="31"/>
      <c r="M353" s="31">
        <v>22045</v>
      </c>
      <c r="P353" s="4"/>
      <c r="Q353" s="4"/>
      <c r="R353" s="4"/>
      <c r="S353" s="4"/>
    </row>
    <row r="354" spans="1:19" ht="21" customHeight="1">
      <c r="A354" s="166" t="s">
        <v>227</v>
      </c>
      <c r="B354" s="150"/>
      <c r="C354" s="150"/>
      <c r="D354" s="150"/>
      <c r="E354" s="150"/>
      <c r="F354" s="150"/>
      <c r="G354" s="150"/>
      <c r="H354" s="150"/>
      <c r="I354" s="150"/>
      <c r="J354" s="150"/>
      <c r="K354" s="150"/>
      <c r="L354" s="150"/>
      <c r="M354" s="151"/>
      <c r="P354" s="4"/>
      <c r="Q354" s="4"/>
      <c r="R354" s="4"/>
      <c r="S354" s="4"/>
    </row>
    <row r="355" spans="1:19" ht="18">
      <c r="A355" s="159" t="s">
        <v>271</v>
      </c>
      <c r="B355" s="147"/>
      <c r="C355" s="148"/>
      <c r="D355" s="78">
        <v>0.18</v>
      </c>
      <c r="E355" s="60">
        <v>1255.93</v>
      </c>
      <c r="F355" s="60">
        <f t="shared" ref="F355:F374" si="66">E355*1.07</f>
        <v>1343.8451000000002</v>
      </c>
      <c r="G355" s="60">
        <f>J355/1.2</f>
        <v>1375</v>
      </c>
      <c r="H355" s="60">
        <f>M355/1.2</f>
        <v>1741.6666666666667</v>
      </c>
      <c r="I355" s="9" t="s">
        <v>269</v>
      </c>
      <c r="J355" s="60">
        <v>1650</v>
      </c>
      <c r="K355" s="111"/>
      <c r="L355" s="31">
        <f t="shared" ref="L355:L374" si="67">G355+G355*15%</f>
        <v>1581.25</v>
      </c>
      <c r="M355" s="129">
        <v>2090</v>
      </c>
      <c r="P355" s="4"/>
      <c r="Q355" s="4"/>
      <c r="R355" s="4"/>
      <c r="S355" s="4"/>
    </row>
    <row r="356" spans="1:19" ht="18">
      <c r="A356" s="159" t="s">
        <v>272</v>
      </c>
      <c r="B356" s="147"/>
      <c r="C356" s="148"/>
      <c r="D356" s="78">
        <v>0.42</v>
      </c>
      <c r="E356" s="60">
        <v>2500</v>
      </c>
      <c r="F356" s="60">
        <f t="shared" si="66"/>
        <v>2675</v>
      </c>
      <c r="G356" s="60">
        <f t="shared" ref="G356:G374" si="68">J356/1.2</f>
        <v>2750</v>
      </c>
      <c r="H356" s="60">
        <f t="shared" ref="H356:H380" si="69">M356/1.2</f>
        <v>3479.166666666667</v>
      </c>
      <c r="I356" s="9" t="s">
        <v>270</v>
      </c>
      <c r="J356" s="60">
        <v>3300</v>
      </c>
      <c r="K356" s="111"/>
      <c r="L356" s="31">
        <f t="shared" si="67"/>
        <v>3162.5</v>
      </c>
      <c r="M356" s="129">
        <v>4175</v>
      </c>
      <c r="P356" s="4"/>
      <c r="Q356" s="4"/>
      <c r="R356" s="4"/>
      <c r="S356" s="4"/>
    </row>
    <row r="357" spans="1:19" ht="18">
      <c r="A357" s="159" t="s">
        <v>319</v>
      </c>
      <c r="B357" s="147"/>
      <c r="C357" s="148"/>
      <c r="D357" s="78">
        <v>0.15</v>
      </c>
      <c r="E357" s="60">
        <v>1088.98</v>
      </c>
      <c r="F357" s="60">
        <f t="shared" si="66"/>
        <v>1165.2086000000002</v>
      </c>
      <c r="G357" s="60">
        <f t="shared" si="68"/>
        <v>1166.6666666666667</v>
      </c>
      <c r="H357" s="60">
        <f t="shared" si="69"/>
        <v>1475</v>
      </c>
      <c r="I357" s="9" t="s">
        <v>320</v>
      </c>
      <c r="J357" s="60">
        <v>1400</v>
      </c>
      <c r="K357" s="111"/>
      <c r="L357" s="31">
        <f t="shared" si="67"/>
        <v>1341.6666666666667</v>
      </c>
      <c r="M357" s="129">
        <v>1770</v>
      </c>
      <c r="P357" s="4"/>
      <c r="Q357" s="4"/>
      <c r="R357" s="4"/>
      <c r="S357" s="4"/>
    </row>
    <row r="358" spans="1:19" ht="18">
      <c r="A358" s="159" t="s">
        <v>228</v>
      </c>
      <c r="B358" s="147"/>
      <c r="C358" s="148"/>
      <c r="D358" s="78">
        <v>0.22</v>
      </c>
      <c r="E358" s="60">
        <v>1334.75</v>
      </c>
      <c r="F358" s="60">
        <f t="shared" si="66"/>
        <v>1428.1825000000001</v>
      </c>
      <c r="G358" s="60">
        <f t="shared" si="68"/>
        <v>1458.3333333333335</v>
      </c>
      <c r="H358" s="60">
        <f t="shared" si="69"/>
        <v>2620.8333333333335</v>
      </c>
      <c r="I358" s="9" t="s">
        <v>176</v>
      </c>
      <c r="J358" s="60">
        <v>1750</v>
      </c>
      <c r="K358" s="111"/>
      <c r="L358" s="31">
        <f t="shared" si="67"/>
        <v>1677.0833333333335</v>
      </c>
      <c r="M358" s="129">
        <v>3145</v>
      </c>
      <c r="P358" s="4"/>
      <c r="Q358" s="4"/>
      <c r="R358" s="4"/>
      <c r="S358" s="4"/>
    </row>
    <row r="359" spans="1:19" ht="18">
      <c r="A359" s="159" t="s">
        <v>229</v>
      </c>
      <c r="B359" s="147"/>
      <c r="C359" s="148"/>
      <c r="D359" s="78">
        <v>0.46</v>
      </c>
      <c r="E359" s="60">
        <v>2669.49</v>
      </c>
      <c r="F359" s="60">
        <f t="shared" si="66"/>
        <v>2856.3543</v>
      </c>
      <c r="G359" s="60">
        <f t="shared" si="68"/>
        <v>2916.666666666667</v>
      </c>
      <c r="H359" s="60">
        <f t="shared" si="69"/>
        <v>5333.3333333333339</v>
      </c>
      <c r="I359" s="9" t="s">
        <v>178</v>
      </c>
      <c r="J359" s="60">
        <v>3500</v>
      </c>
      <c r="K359" s="111"/>
      <c r="L359" s="31">
        <f t="shared" si="67"/>
        <v>3354.166666666667</v>
      </c>
      <c r="M359" s="129">
        <v>6400</v>
      </c>
      <c r="P359" s="4"/>
      <c r="Q359" s="4"/>
      <c r="R359" s="4"/>
      <c r="S359" s="4"/>
    </row>
    <row r="360" spans="1:19" ht="18">
      <c r="A360" s="159" t="s">
        <v>230</v>
      </c>
      <c r="B360" s="147"/>
      <c r="C360" s="148"/>
      <c r="D360" s="78">
        <v>0.2</v>
      </c>
      <c r="E360" s="60">
        <v>1118.6400000000001</v>
      </c>
      <c r="F360" s="60">
        <f t="shared" si="66"/>
        <v>1196.9448000000002</v>
      </c>
      <c r="G360" s="60">
        <f t="shared" si="68"/>
        <v>1250</v>
      </c>
      <c r="H360" s="60">
        <f t="shared" si="69"/>
        <v>1775</v>
      </c>
      <c r="I360" s="9" t="s">
        <v>180</v>
      </c>
      <c r="J360" s="60">
        <v>1500</v>
      </c>
      <c r="K360" s="111"/>
      <c r="L360" s="31">
        <f t="shared" si="67"/>
        <v>1437.5</v>
      </c>
      <c r="M360" s="129">
        <v>2130</v>
      </c>
      <c r="P360" s="4"/>
      <c r="Q360" s="4"/>
      <c r="R360" s="4"/>
      <c r="S360" s="4"/>
    </row>
    <row r="361" spans="1:19" ht="18">
      <c r="A361" s="159" t="s">
        <v>231</v>
      </c>
      <c r="B361" s="147"/>
      <c r="C361" s="148"/>
      <c r="D361" s="78">
        <v>0.3</v>
      </c>
      <c r="E361" s="60">
        <v>1627.12</v>
      </c>
      <c r="F361" s="60">
        <f t="shared" si="66"/>
        <v>1741.0183999999999</v>
      </c>
      <c r="G361" s="60">
        <f t="shared" si="68"/>
        <v>1741.6666666666667</v>
      </c>
      <c r="H361" s="60">
        <f t="shared" si="69"/>
        <v>3062.5</v>
      </c>
      <c r="I361" s="9" t="s">
        <v>182</v>
      </c>
      <c r="J361" s="60">
        <v>2090</v>
      </c>
      <c r="K361" s="111"/>
      <c r="L361" s="31">
        <f t="shared" si="67"/>
        <v>2002.9166666666667</v>
      </c>
      <c r="M361" s="129">
        <v>3675</v>
      </c>
      <c r="P361" s="4"/>
      <c r="Q361" s="4"/>
      <c r="R361" s="4"/>
      <c r="S361" s="4"/>
    </row>
    <row r="362" spans="1:19" ht="18">
      <c r="A362" s="159" t="s">
        <v>232</v>
      </c>
      <c r="B362" s="147"/>
      <c r="C362" s="148"/>
      <c r="D362" s="78">
        <v>0.61</v>
      </c>
      <c r="E362" s="60">
        <v>3311.02</v>
      </c>
      <c r="F362" s="60">
        <f t="shared" si="66"/>
        <v>3542.7914000000001</v>
      </c>
      <c r="G362" s="60">
        <f t="shared" si="68"/>
        <v>3583.3333333333335</v>
      </c>
      <c r="H362" s="60">
        <f t="shared" si="69"/>
        <v>6508.3333333333339</v>
      </c>
      <c r="I362" s="9" t="s">
        <v>184</v>
      </c>
      <c r="J362" s="60">
        <v>4300</v>
      </c>
      <c r="K362" s="111"/>
      <c r="L362" s="31">
        <f t="shared" si="67"/>
        <v>4120.8333333333339</v>
      </c>
      <c r="M362" s="129">
        <v>7810</v>
      </c>
      <c r="P362" s="4"/>
      <c r="Q362" s="4"/>
      <c r="R362" s="4"/>
      <c r="S362" s="4"/>
    </row>
    <row r="363" spans="1:19" ht="18">
      <c r="A363" s="159" t="s">
        <v>233</v>
      </c>
      <c r="B363" s="147"/>
      <c r="C363" s="148"/>
      <c r="D363" s="78">
        <v>0.23</v>
      </c>
      <c r="E363" s="60">
        <v>1368.64</v>
      </c>
      <c r="F363" s="60">
        <f t="shared" si="66"/>
        <v>1464.4448000000002</v>
      </c>
      <c r="G363" s="60">
        <f t="shared" si="68"/>
        <v>1500</v>
      </c>
      <c r="H363" s="60">
        <f t="shared" si="69"/>
        <v>2108.3333333333335</v>
      </c>
      <c r="I363" s="9" t="s">
        <v>186</v>
      </c>
      <c r="J363" s="60">
        <v>1800</v>
      </c>
      <c r="K363" s="111"/>
      <c r="L363" s="31">
        <f t="shared" si="67"/>
        <v>1725</v>
      </c>
      <c r="M363" s="129">
        <v>2530</v>
      </c>
      <c r="P363" s="4"/>
      <c r="Q363" s="4"/>
      <c r="R363" s="4"/>
      <c r="S363" s="4"/>
    </row>
    <row r="364" spans="1:19" ht="18">
      <c r="A364" s="159" t="s">
        <v>234</v>
      </c>
      <c r="B364" s="147"/>
      <c r="C364" s="148"/>
      <c r="D364" s="78">
        <v>0.35</v>
      </c>
      <c r="E364" s="60">
        <v>2076.27</v>
      </c>
      <c r="F364" s="60">
        <f t="shared" si="66"/>
        <v>2221.6089000000002</v>
      </c>
      <c r="G364" s="60">
        <f t="shared" si="68"/>
        <v>2250</v>
      </c>
      <c r="H364" s="60">
        <f t="shared" si="69"/>
        <v>3775</v>
      </c>
      <c r="I364" s="9" t="s">
        <v>188</v>
      </c>
      <c r="J364" s="60">
        <v>2700</v>
      </c>
      <c r="K364" s="111"/>
      <c r="L364" s="31">
        <f t="shared" si="67"/>
        <v>2587.5</v>
      </c>
      <c r="M364" s="129">
        <v>4530</v>
      </c>
      <c r="P364" s="4"/>
      <c r="Q364" s="4"/>
      <c r="R364" s="4"/>
      <c r="S364" s="4"/>
    </row>
    <row r="365" spans="1:19" ht="18">
      <c r="A365" s="159" t="s">
        <v>235</v>
      </c>
      <c r="B365" s="147"/>
      <c r="C365" s="148"/>
      <c r="D365" s="78">
        <v>0.7</v>
      </c>
      <c r="E365" s="60">
        <v>4288.1400000000003</v>
      </c>
      <c r="F365" s="60">
        <f t="shared" si="66"/>
        <v>4588.3098000000009</v>
      </c>
      <c r="G365" s="60">
        <f t="shared" si="68"/>
        <v>4625</v>
      </c>
      <c r="H365" s="60">
        <f t="shared" si="69"/>
        <v>7937.5</v>
      </c>
      <c r="I365" s="9" t="s">
        <v>190</v>
      </c>
      <c r="J365" s="60">
        <v>5550</v>
      </c>
      <c r="K365" s="111"/>
      <c r="L365" s="31">
        <f t="shared" si="67"/>
        <v>5318.75</v>
      </c>
      <c r="M365" s="129">
        <v>9525</v>
      </c>
      <c r="P365" s="4"/>
      <c r="Q365" s="4"/>
      <c r="R365" s="4"/>
      <c r="S365" s="4"/>
    </row>
    <row r="366" spans="1:19" ht="18">
      <c r="A366" s="159" t="s">
        <v>237</v>
      </c>
      <c r="B366" s="147"/>
      <c r="C366" s="148"/>
      <c r="D366" s="78">
        <v>0.27</v>
      </c>
      <c r="E366" s="60">
        <v>1894.07</v>
      </c>
      <c r="F366" s="60">
        <f t="shared" si="66"/>
        <v>2026.6549</v>
      </c>
      <c r="G366" s="60">
        <f t="shared" si="68"/>
        <v>2041.6666666666667</v>
      </c>
      <c r="H366" s="60">
        <f t="shared" si="69"/>
        <v>2733.3333333333335</v>
      </c>
      <c r="I366" s="9" t="s">
        <v>192</v>
      </c>
      <c r="J366" s="60">
        <v>2450</v>
      </c>
      <c r="K366" s="111"/>
      <c r="L366" s="31">
        <f t="shared" si="67"/>
        <v>2347.916666666667</v>
      </c>
      <c r="M366" s="129">
        <v>3280</v>
      </c>
      <c r="P366" s="4"/>
      <c r="Q366" s="4"/>
      <c r="R366" s="4"/>
      <c r="S366" s="4"/>
    </row>
    <row r="367" spans="1:19" ht="18">
      <c r="A367" s="159" t="s">
        <v>236</v>
      </c>
      <c r="B367" s="147"/>
      <c r="C367" s="148"/>
      <c r="D367" s="78">
        <v>0.42</v>
      </c>
      <c r="E367" s="60">
        <v>3080.51</v>
      </c>
      <c r="F367" s="60">
        <f t="shared" si="66"/>
        <v>3296.1457000000005</v>
      </c>
      <c r="G367" s="60">
        <f t="shared" si="68"/>
        <v>3333.3333333333335</v>
      </c>
      <c r="H367" s="60">
        <f t="shared" si="69"/>
        <v>4950</v>
      </c>
      <c r="I367" s="9" t="s">
        <v>194</v>
      </c>
      <c r="J367" s="60">
        <v>4000</v>
      </c>
      <c r="K367" s="111"/>
      <c r="L367" s="31">
        <f t="shared" si="67"/>
        <v>3833.3333333333335</v>
      </c>
      <c r="M367" s="31">
        <v>5940</v>
      </c>
      <c r="P367" s="4"/>
      <c r="Q367" s="4"/>
      <c r="R367" s="4"/>
      <c r="S367" s="4"/>
    </row>
    <row r="368" spans="1:19" ht="18">
      <c r="A368" s="159" t="s">
        <v>238</v>
      </c>
      <c r="B368" s="147"/>
      <c r="C368" s="148"/>
      <c r="D368" s="78">
        <v>0.85</v>
      </c>
      <c r="E368" s="60">
        <v>5724.58</v>
      </c>
      <c r="F368" s="60">
        <f t="shared" si="66"/>
        <v>6125.3006000000005</v>
      </c>
      <c r="G368" s="60">
        <f t="shared" si="68"/>
        <v>6250</v>
      </c>
      <c r="H368" s="60">
        <f t="shared" si="69"/>
        <v>10220.833333333334</v>
      </c>
      <c r="I368" s="9" t="s">
        <v>196</v>
      </c>
      <c r="J368" s="60">
        <v>7500</v>
      </c>
      <c r="K368" s="111"/>
      <c r="L368" s="31">
        <f t="shared" si="67"/>
        <v>7187.5</v>
      </c>
      <c r="M368" s="31">
        <v>12265</v>
      </c>
      <c r="P368" s="4"/>
      <c r="Q368" s="4"/>
      <c r="R368" s="4"/>
      <c r="S368" s="4"/>
    </row>
    <row r="369" spans="1:19" ht="18">
      <c r="A369" s="159" t="s">
        <v>239</v>
      </c>
      <c r="B369" s="147"/>
      <c r="C369" s="148"/>
      <c r="D369" s="78">
        <v>0.32</v>
      </c>
      <c r="E369" s="60">
        <v>2158.4699999999998</v>
      </c>
      <c r="F369" s="60">
        <f t="shared" si="66"/>
        <v>2309.5628999999999</v>
      </c>
      <c r="G369" s="60">
        <f t="shared" si="68"/>
        <v>2333.3333333333335</v>
      </c>
      <c r="H369" s="60">
        <f t="shared" si="69"/>
        <v>3500</v>
      </c>
      <c r="I369" s="9" t="s">
        <v>198</v>
      </c>
      <c r="J369" s="60">
        <v>2800</v>
      </c>
      <c r="K369" s="111"/>
      <c r="L369" s="31">
        <f t="shared" si="67"/>
        <v>2683.3333333333335</v>
      </c>
      <c r="M369" s="31">
        <v>4200</v>
      </c>
      <c r="P369" s="4"/>
      <c r="Q369" s="4"/>
      <c r="R369" s="4"/>
      <c r="S369" s="4"/>
    </row>
    <row r="370" spans="1:19" ht="18">
      <c r="A370" s="159" t="s">
        <v>240</v>
      </c>
      <c r="B370" s="147"/>
      <c r="C370" s="148"/>
      <c r="D370" s="78">
        <v>0.49</v>
      </c>
      <c r="E370" s="60">
        <v>3894.92</v>
      </c>
      <c r="F370" s="60">
        <f t="shared" si="66"/>
        <v>4167.5644000000002</v>
      </c>
      <c r="G370" s="60">
        <f t="shared" si="68"/>
        <v>4208.3333333333339</v>
      </c>
      <c r="H370" s="60">
        <f t="shared" si="69"/>
        <v>5650</v>
      </c>
      <c r="I370" s="9" t="s">
        <v>200</v>
      </c>
      <c r="J370" s="60">
        <v>5050</v>
      </c>
      <c r="K370" s="111"/>
      <c r="L370" s="31">
        <f t="shared" si="67"/>
        <v>4839.5833333333339</v>
      </c>
      <c r="M370" s="31">
        <v>6780</v>
      </c>
      <c r="P370" s="4"/>
      <c r="Q370" s="4"/>
      <c r="R370" s="4"/>
      <c r="S370" s="4"/>
    </row>
    <row r="371" spans="1:19" ht="18">
      <c r="A371" s="159" t="s">
        <v>241</v>
      </c>
      <c r="B371" s="147"/>
      <c r="C371" s="148"/>
      <c r="D371" s="78">
        <v>0.99</v>
      </c>
      <c r="E371" s="60">
        <v>7754.24</v>
      </c>
      <c r="F371" s="60">
        <f t="shared" si="66"/>
        <v>8297.0367999999999</v>
      </c>
      <c r="G371" s="60">
        <f t="shared" si="68"/>
        <v>8333.3333333333339</v>
      </c>
      <c r="H371" s="60">
        <f t="shared" si="69"/>
        <v>11854.166666666668</v>
      </c>
      <c r="I371" s="9" t="s">
        <v>202</v>
      </c>
      <c r="J371" s="60">
        <v>10000</v>
      </c>
      <c r="K371" s="111"/>
      <c r="L371" s="31">
        <f t="shared" si="67"/>
        <v>9583.3333333333339</v>
      </c>
      <c r="M371" s="31">
        <v>14225</v>
      </c>
      <c r="P371" s="4"/>
      <c r="Q371" s="4"/>
      <c r="R371" s="4"/>
      <c r="S371" s="4"/>
    </row>
    <row r="372" spans="1:19" ht="18">
      <c r="A372" s="159" t="s">
        <v>242</v>
      </c>
      <c r="B372" s="147"/>
      <c r="C372" s="148"/>
      <c r="D372" s="78">
        <v>0.67</v>
      </c>
      <c r="E372" s="60">
        <v>3652.54</v>
      </c>
      <c r="F372" s="60">
        <f t="shared" si="66"/>
        <v>3908.2178000000004</v>
      </c>
      <c r="G372" s="60">
        <f t="shared" si="68"/>
        <v>3916.666666666667</v>
      </c>
      <c r="H372" s="60">
        <f t="shared" si="69"/>
        <v>4954.166666666667</v>
      </c>
      <c r="I372" s="9" t="s">
        <v>204</v>
      </c>
      <c r="J372" s="60">
        <v>4700</v>
      </c>
      <c r="K372" s="111"/>
      <c r="L372" s="31">
        <f t="shared" si="67"/>
        <v>4504.166666666667</v>
      </c>
      <c r="M372" s="31">
        <v>5945</v>
      </c>
      <c r="P372" s="4"/>
      <c r="Q372" s="4"/>
      <c r="R372" s="4"/>
      <c r="S372" s="4"/>
    </row>
    <row r="373" spans="1:19" ht="18">
      <c r="A373" s="159" t="s">
        <v>243</v>
      </c>
      <c r="B373" s="147"/>
      <c r="C373" s="148"/>
      <c r="D373" s="78">
        <v>1</v>
      </c>
      <c r="E373" s="60">
        <v>5610.17</v>
      </c>
      <c r="F373" s="60">
        <f t="shared" si="66"/>
        <v>6002.8819000000003</v>
      </c>
      <c r="G373" s="60">
        <f t="shared" si="68"/>
        <v>6083.3333333333339</v>
      </c>
      <c r="H373" s="60">
        <f t="shared" si="69"/>
        <v>10662.5</v>
      </c>
      <c r="I373" s="9" t="s">
        <v>206</v>
      </c>
      <c r="J373" s="60">
        <v>7300</v>
      </c>
      <c r="K373" s="111"/>
      <c r="L373" s="31">
        <f t="shared" si="67"/>
        <v>6995.8333333333339</v>
      </c>
      <c r="M373" s="31">
        <v>12795</v>
      </c>
      <c r="P373" s="4"/>
      <c r="Q373" s="4"/>
      <c r="R373" s="4"/>
      <c r="S373" s="4"/>
    </row>
    <row r="374" spans="1:19" ht="18">
      <c r="A374" s="159" t="s">
        <v>244</v>
      </c>
      <c r="B374" s="147"/>
      <c r="C374" s="148"/>
      <c r="D374" s="78">
        <v>2.02</v>
      </c>
      <c r="E374" s="60">
        <v>10847.46</v>
      </c>
      <c r="F374" s="60">
        <f t="shared" si="66"/>
        <v>11606.7822</v>
      </c>
      <c r="G374" s="60">
        <f t="shared" si="68"/>
        <v>11666.666666666668</v>
      </c>
      <c r="H374" s="60">
        <f t="shared" si="69"/>
        <v>21320.833333333336</v>
      </c>
      <c r="I374" s="9" t="s">
        <v>208</v>
      </c>
      <c r="J374" s="60">
        <v>14000</v>
      </c>
      <c r="K374" s="111"/>
      <c r="L374" s="31">
        <f t="shared" si="67"/>
        <v>13416.666666666668</v>
      </c>
      <c r="M374" s="129">
        <v>25585</v>
      </c>
      <c r="P374" s="4"/>
      <c r="Q374" s="4"/>
      <c r="R374" s="4"/>
      <c r="S374" s="4"/>
    </row>
    <row r="375" spans="1:19" ht="18">
      <c r="A375" s="160" t="s">
        <v>802</v>
      </c>
      <c r="B375" s="161"/>
      <c r="C375" s="162"/>
      <c r="D375" s="117">
        <v>0.57999999999999996</v>
      </c>
      <c r="E375" s="118"/>
      <c r="F375" s="118"/>
      <c r="G375" s="118"/>
      <c r="H375" s="118">
        <f t="shared" si="69"/>
        <v>6158.3333333333339</v>
      </c>
      <c r="I375" s="27" t="s">
        <v>787</v>
      </c>
      <c r="J375" s="118"/>
      <c r="K375" s="111"/>
      <c r="L375" s="119"/>
      <c r="M375" s="120">
        <v>7390</v>
      </c>
      <c r="P375" s="4"/>
      <c r="Q375" s="4"/>
      <c r="R375" s="4"/>
      <c r="S375" s="4"/>
    </row>
    <row r="376" spans="1:19" ht="18">
      <c r="A376" s="167" t="s">
        <v>803</v>
      </c>
      <c r="B376" s="167"/>
      <c r="C376" s="167"/>
      <c r="D376" s="78">
        <v>0.91</v>
      </c>
      <c r="E376" s="60"/>
      <c r="F376" s="60"/>
      <c r="G376" s="60"/>
      <c r="H376" s="60">
        <f t="shared" si="69"/>
        <v>12925</v>
      </c>
      <c r="I376" s="9" t="s">
        <v>786</v>
      </c>
      <c r="J376" s="60"/>
      <c r="K376" s="121"/>
      <c r="L376" s="31"/>
      <c r="M376" s="31">
        <v>15510</v>
      </c>
      <c r="P376" s="4"/>
      <c r="Q376" s="4"/>
      <c r="R376" s="4"/>
      <c r="S376" s="4"/>
    </row>
    <row r="377" spans="1:19" ht="18">
      <c r="A377" s="167" t="s">
        <v>804</v>
      </c>
      <c r="B377" s="167"/>
      <c r="C377" s="167"/>
      <c r="D377" s="78">
        <v>0.72</v>
      </c>
      <c r="E377" s="60"/>
      <c r="F377" s="60"/>
      <c r="G377" s="60"/>
      <c r="H377" s="60">
        <f t="shared" si="69"/>
        <v>10983.333333333334</v>
      </c>
      <c r="I377" s="9" t="s">
        <v>790</v>
      </c>
      <c r="J377" s="60"/>
      <c r="K377" s="121"/>
      <c r="L377" s="31"/>
      <c r="M377" s="31">
        <v>13180</v>
      </c>
      <c r="P377" s="4"/>
      <c r="Q377" s="4"/>
      <c r="R377" s="4"/>
      <c r="S377" s="4"/>
    </row>
    <row r="378" spans="1:19" ht="18">
      <c r="A378" s="167" t="s">
        <v>805</v>
      </c>
      <c r="B378" s="167"/>
      <c r="C378" s="167"/>
      <c r="D378" s="78">
        <v>1.1299999999999999</v>
      </c>
      <c r="E378" s="60"/>
      <c r="F378" s="60"/>
      <c r="G378" s="60"/>
      <c r="H378" s="60">
        <f t="shared" si="69"/>
        <v>17345.833333333336</v>
      </c>
      <c r="I378" s="9" t="s">
        <v>791</v>
      </c>
      <c r="J378" s="60"/>
      <c r="K378" s="121"/>
      <c r="L378" s="31"/>
      <c r="M378" s="31">
        <v>20815</v>
      </c>
      <c r="P378" s="4"/>
      <c r="Q378" s="4"/>
      <c r="R378" s="4"/>
      <c r="S378" s="4"/>
    </row>
    <row r="379" spans="1:19" ht="18">
      <c r="A379" s="167" t="s">
        <v>806</v>
      </c>
      <c r="B379" s="167"/>
      <c r="C379" s="167"/>
      <c r="D379" s="78">
        <v>0.82</v>
      </c>
      <c r="E379" s="60"/>
      <c r="F379" s="60"/>
      <c r="G379" s="60"/>
      <c r="H379" s="60">
        <f t="shared" si="69"/>
        <v>12787.5</v>
      </c>
      <c r="I379" s="9" t="s">
        <v>793</v>
      </c>
      <c r="J379" s="60"/>
      <c r="K379" s="121"/>
      <c r="L379" s="31"/>
      <c r="M379" s="31">
        <v>15345</v>
      </c>
      <c r="P379" s="4"/>
      <c r="Q379" s="4"/>
      <c r="R379" s="4"/>
      <c r="S379" s="4"/>
    </row>
    <row r="380" spans="1:19" ht="18">
      <c r="A380" s="167" t="s">
        <v>807</v>
      </c>
      <c r="B380" s="167"/>
      <c r="C380" s="167"/>
      <c r="D380" s="78">
        <v>1.29</v>
      </c>
      <c r="E380" s="60"/>
      <c r="F380" s="60"/>
      <c r="G380" s="60"/>
      <c r="H380" s="60">
        <f t="shared" si="69"/>
        <v>18833.333333333336</v>
      </c>
      <c r="I380" s="9" t="s">
        <v>795</v>
      </c>
      <c r="J380" s="60"/>
      <c r="K380" s="121"/>
      <c r="L380" s="31"/>
      <c r="M380" s="31">
        <v>22600</v>
      </c>
      <c r="P380" s="4"/>
      <c r="Q380" s="4"/>
      <c r="R380" s="4"/>
      <c r="S380" s="4"/>
    </row>
    <row r="381" spans="1:19" ht="21" customHeight="1">
      <c r="A381" s="166" t="s">
        <v>467</v>
      </c>
      <c r="B381" s="150"/>
      <c r="C381" s="150"/>
      <c r="D381" s="150"/>
      <c r="E381" s="150"/>
      <c r="F381" s="150"/>
      <c r="G381" s="150"/>
      <c r="H381" s="150"/>
      <c r="I381" s="150"/>
      <c r="J381" s="150"/>
      <c r="K381" s="150"/>
      <c r="L381" s="150"/>
      <c r="M381" s="151"/>
      <c r="P381" s="4"/>
      <c r="Q381" s="4"/>
      <c r="R381" s="4"/>
      <c r="S381" s="4"/>
    </row>
    <row r="382" spans="1:19" ht="18">
      <c r="A382" s="159" t="s">
        <v>468</v>
      </c>
      <c r="B382" s="147"/>
      <c r="C382" s="148"/>
      <c r="D382" s="78">
        <v>0.59799999999999998</v>
      </c>
      <c r="E382" s="60">
        <v>16881.36</v>
      </c>
      <c r="F382" s="60">
        <f t="shared" ref="F382:F387" si="70">E382*1.03</f>
        <v>17387.800800000001</v>
      </c>
      <c r="G382" s="60">
        <f>J382/1.2</f>
        <v>17416.666666666668</v>
      </c>
      <c r="H382" s="60">
        <f>M382/1.2</f>
        <v>24200</v>
      </c>
      <c r="I382" s="9" t="s">
        <v>474</v>
      </c>
      <c r="J382" s="60">
        <v>20900</v>
      </c>
      <c r="K382" s="111"/>
      <c r="L382" s="31">
        <f t="shared" ref="L382:L387" si="71">G382+G382*15%</f>
        <v>20029.166666666668</v>
      </c>
      <c r="M382" s="31">
        <v>29040</v>
      </c>
      <c r="P382" s="4"/>
      <c r="Q382" s="4"/>
      <c r="R382" s="4"/>
      <c r="S382" s="4"/>
    </row>
    <row r="383" spans="1:19" ht="18">
      <c r="A383" s="159" t="s">
        <v>469</v>
      </c>
      <c r="B383" s="147"/>
      <c r="C383" s="148"/>
      <c r="D383" s="78">
        <v>0.50800000000000001</v>
      </c>
      <c r="E383" s="60">
        <v>14338.98</v>
      </c>
      <c r="F383" s="60">
        <f t="shared" si="70"/>
        <v>14769.1494</v>
      </c>
      <c r="G383" s="60">
        <f t="shared" ref="G383:G387" si="72">J383/1.2</f>
        <v>15000</v>
      </c>
      <c r="H383" s="60">
        <f t="shared" ref="H383:H387" si="73">M383/1.2</f>
        <v>18975</v>
      </c>
      <c r="I383" s="9" t="s">
        <v>475</v>
      </c>
      <c r="J383" s="60">
        <v>18000</v>
      </c>
      <c r="K383" s="111"/>
      <c r="L383" s="31">
        <f t="shared" si="71"/>
        <v>17250</v>
      </c>
      <c r="M383" s="31">
        <v>22770</v>
      </c>
      <c r="P383" s="4"/>
      <c r="Q383" s="4"/>
      <c r="R383" s="4"/>
      <c r="S383" s="4"/>
    </row>
    <row r="384" spans="1:19" ht="18">
      <c r="A384" s="159" t="s">
        <v>470</v>
      </c>
      <c r="B384" s="147"/>
      <c r="C384" s="148"/>
      <c r="D384" s="78">
        <v>0.44800000000000001</v>
      </c>
      <c r="E384" s="60">
        <v>12652.54</v>
      </c>
      <c r="F384" s="60">
        <f t="shared" si="70"/>
        <v>13032.1162</v>
      </c>
      <c r="G384" s="60">
        <f t="shared" si="72"/>
        <v>13083.333333333334</v>
      </c>
      <c r="H384" s="60">
        <f t="shared" si="73"/>
        <v>18195.833333333336</v>
      </c>
      <c r="I384" s="9" t="s">
        <v>476</v>
      </c>
      <c r="J384" s="60">
        <v>15700</v>
      </c>
      <c r="K384" s="111"/>
      <c r="L384" s="31">
        <f t="shared" si="71"/>
        <v>15045.833333333334</v>
      </c>
      <c r="M384" s="31">
        <v>21835</v>
      </c>
      <c r="P384" s="4"/>
      <c r="Q384" s="4"/>
      <c r="R384" s="4"/>
      <c r="S384" s="4"/>
    </row>
    <row r="385" spans="1:19" ht="18">
      <c r="A385" s="159" t="s">
        <v>472</v>
      </c>
      <c r="B385" s="147"/>
      <c r="C385" s="148"/>
      <c r="D385" s="78">
        <v>0.42799999999999999</v>
      </c>
      <c r="E385" s="60">
        <v>12084.75</v>
      </c>
      <c r="F385" s="60">
        <f t="shared" si="70"/>
        <v>12447.2925</v>
      </c>
      <c r="G385" s="60">
        <f t="shared" si="72"/>
        <v>12500</v>
      </c>
      <c r="H385" s="60">
        <f t="shared" si="73"/>
        <v>17141.666666666668</v>
      </c>
      <c r="I385" s="9" t="s">
        <v>477</v>
      </c>
      <c r="J385" s="60">
        <v>15000</v>
      </c>
      <c r="K385" s="111"/>
      <c r="L385" s="31">
        <f t="shared" si="71"/>
        <v>14375</v>
      </c>
      <c r="M385" s="31">
        <v>20570</v>
      </c>
      <c r="P385" s="4"/>
      <c r="Q385" s="4"/>
      <c r="R385" s="4"/>
      <c r="S385" s="4"/>
    </row>
    <row r="386" spans="1:19" ht="18">
      <c r="A386" s="159" t="s">
        <v>471</v>
      </c>
      <c r="B386" s="147"/>
      <c r="C386" s="148"/>
      <c r="D386" s="78">
        <v>0.35799999999999998</v>
      </c>
      <c r="E386" s="60">
        <v>10110.17</v>
      </c>
      <c r="F386" s="60">
        <f t="shared" si="70"/>
        <v>10413.4751</v>
      </c>
      <c r="G386" s="60">
        <f t="shared" si="72"/>
        <v>10416.666666666668</v>
      </c>
      <c r="H386" s="60">
        <f t="shared" si="73"/>
        <v>14116.666666666668</v>
      </c>
      <c r="I386" s="9" t="s">
        <v>478</v>
      </c>
      <c r="J386" s="60">
        <v>12500</v>
      </c>
      <c r="K386" s="111"/>
      <c r="L386" s="31">
        <f t="shared" si="71"/>
        <v>11979.166666666668</v>
      </c>
      <c r="M386" s="31">
        <v>16940</v>
      </c>
      <c r="P386" s="4"/>
      <c r="Q386" s="4"/>
      <c r="R386" s="4"/>
      <c r="S386" s="4"/>
    </row>
    <row r="387" spans="1:19" ht="18">
      <c r="A387" s="159" t="s">
        <v>473</v>
      </c>
      <c r="B387" s="147"/>
      <c r="C387" s="148"/>
      <c r="D387" s="78">
        <v>0.27800000000000002</v>
      </c>
      <c r="E387" s="60">
        <v>7847.46</v>
      </c>
      <c r="F387" s="60">
        <f t="shared" si="70"/>
        <v>8082.8838000000005</v>
      </c>
      <c r="G387" s="60">
        <f t="shared" si="72"/>
        <v>8083.3333333333339</v>
      </c>
      <c r="H387" s="60">
        <f t="shared" si="73"/>
        <v>11416.666666666668</v>
      </c>
      <c r="I387" s="9" t="s">
        <v>479</v>
      </c>
      <c r="J387" s="60">
        <v>9700</v>
      </c>
      <c r="K387" s="111"/>
      <c r="L387" s="31">
        <f t="shared" si="71"/>
        <v>9295.8333333333339</v>
      </c>
      <c r="M387" s="129">
        <v>13700</v>
      </c>
      <c r="P387" s="4"/>
      <c r="Q387" s="4"/>
      <c r="R387" s="4"/>
      <c r="S387" s="4"/>
    </row>
    <row r="388" spans="1:19" ht="21" customHeight="1">
      <c r="A388" s="112"/>
      <c r="B388" s="112"/>
      <c r="C388" s="112"/>
      <c r="D388" s="112"/>
      <c r="E388" s="112" t="s">
        <v>495</v>
      </c>
      <c r="F388" s="112"/>
      <c r="G388" s="112"/>
      <c r="H388" s="112" t="s">
        <v>688</v>
      </c>
      <c r="I388" s="164"/>
      <c r="J388" s="164"/>
      <c r="K388" s="164"/>
      <c r="L388" s="164"/>
      <c r="M388" s="165"/>
      <c r="P388" s="4"/>
      <c r="Q388" s="4"/>
      <c r="R388" s="4"/>
      <c r="S388" s="4"/>
    </row>
    <row r="389" spans="1:19" ht="18">
      <c r="A389" s="159" t="s">
        <v>496</v>
      </c>
      <c r="B389" s="147"/>
      <c r="C389" s="148"/>
      <c r="D389" s="78">
        <v>0.14000000000000001</v>
      </c>
      <c r="E389" s="60">
        <v>1231.67</v>
      </c>
      <c r="F389" s="60">
        <f t="shared" ref="F389:F404" si="74">E389*1.03</f>
        <v>1268.6201000000001</v>
      </c>
      <c r="G389" s="60">
        <f>J389/1.2</f>
        <v>1291.6666666666667</v>
      </c>
      <c r="H389" s="60">
        <f>M389/1.2</f>
        <v>1637.5</v>
      </c>
      <c r="I389" s="9" t="s">
        <v>507</v>
      </c>
      <c r="J389" s="60">
        <v>1550</v>
      </c>
      <c r="K389" s="111"/>
      <c r="L389" s="31">
        <f t="shared" ref="L389:L404" si="75">G389+G389*15%</f>
        <v>1485.4166666666667</v>
      </c>
      <c r="M389" s="31">
        <v>1965</v>
      </c>
      <c r="P389" s="4"/>
      <c r="Q389" s="4"/>
      <c r="R389" s="4"/>
      <c r="S389" s="4"/>
    </row>
    <row r="390" spans="1:19" ht="18">
      <c r="A390" s="159" t="s">
        <v>497</v>
      </c>
      <c r="B390" s="147"/>
      <c r="C390" s="148"/>
      <c r="D390" s="78">
        <v>0.23</v>
      </c>
      <c r="E390" s="60">
        <v>2024.17</v>
      </c>
      <c r="F390" s="60">
        <f t="shared" si="74"/>
        <v>2084.8951000000002</v>
      </c>
      <c r="G390" s="60">
        <f t="shared" ref="G390:G404" si="76">J390/1.2</f>
        <v>2125</v>
      </c>
      <c r="H390" s="60">
        <f t="shared" ref="H390:H404" si="77">M390/1.2</f>
        <v>3604.166666666667</v>
      </c>
      <c r="I390" s="9" t="s">
        <v>508</v>
      </c>
      <c r="J390" s="60">
        <v>2550</v>
      </c>
      <c r="K390" s="111"/>
      <c r="L390" s="31">
        <f t="shared" si="75"/>
        <v>2443.75</v>
      </c>
      <c r="M390" s="31">
        <v>4325</v>
      </c>
      <c r="P390" s="4"/>
      <c r="Q390" s="4"/>
      <c r="R390" s="4"/>
      <c r="S390" s="4"/>
    </row>
    <row r="391" spans="1:19" ht="18">
      <c r="A391" s="159" t="s">
        <v>498</v>
      </c>
      <c r="B391" s="147"/>
      <c r="C391" s="148"/>
      <c r="D391" s="78">
        <v>0.3</v>
      </c>
      <c r="E391" s="60">
        <v>2806.67</v>
      </c>
      <c r="F391" s="60">
        <f t="shared" si="74"/>
        <v>2890.8701000000001</v>
      </c>
      <c r="G391" s="60">
        <f t="shared" si="76"/>
        <v>2916.666666666667</v>
      </c>
      <c r="H391" s="60">
        <f t="shared" si="77"/>
        <v>5000</v>
      </c>
      <c r="I391" s="9" t="s">
        <v>509</v>
      </c>
      <c r="J391" s="60">
        <v>3500</v>
      </c>
      <c r="K391" s="111"/>
      <c r="L391" s="31">
        <f t="shared" si="75"/>
        <v>3354.166666666667</v>
      </c>
      <c r="M391" s="31">
        <v>6000</v>
      </c>
      <c r="P391" s="4"/>
      <c r="Q391" s="4"/>
      <c r="R391" s="4"/>
      <c r="S391" s="4"/>
    </row>
    <row r="392" spans="1:19" ht="18">
      <c r="A392" s="159" t="s">
        <v>499</v>
      </c>
      <c r="B392" s="147"/>
      <c r="C392" s="148"/>
      <c r="D392" s="78">
        <v>0.4</v>
      </c>
      <c r="E392" s="60">
        <v>3742.5</v>
      </c>
      <c r="F392" s="60">
        <f t="shared" si="74"/>
        <v>3854.7750000000001</v>
      </c>
      <c r="G392" s="60">
        <f t="shared" si="76"/>
        <v>3916.666666666667</v>
      </c>
      <c r="H392" s="60">
        <f t="shared" si="77"/>
        <v>12175</v>
      </c>
      <c r="I392" s="9" t="s">
        <v>510</v>
      </c>
      <c r="J392" s="60">
        <v>4700</v>
      </c>
      <c r="K392" s="111"/>
      <c r="L392" s="31">
        <f t="shared" si="75"/>
        <v>4504.166666666667</v>
      </c>
      <c r="M392" s="31">
        <v>14610</v>
      </c>
      <c r="P392" s="4"/>
      <c r="Q392" s="4"/>
      <c r="R392" s="4"/>
      <c r="S392" s="4"/>
    </row>
    <row r="393" spans="1:19" ht="18">
      <c r="A393" s="159" t="s">
        <v>500</v>
      </c>
      <c r="B393" s="147"/>
      <c r="C393" s="148"/>
      <c r="D393" s="78">
        <v>0.43</v>
      </c>
      <c r="E393" s="60">
        <v>4024.17</v>
      </c>
      <c r="F393" s="60">
        <f t="shared" si="74"/>
        <v>4144.8950999999997</v>
      </c>
      <c r="G393" s="60">
        <f t="shared" si="76"/>
        <v>4166.666666666667</v>
      </c>
      <c r="H393" s="60">
        <f t="shared" si="77"/>
        <v>14437.5</v>
      </c>
      <c r="I393" s="9" t="s">
        <v>511</v>
      </c>
      <c r="J393" s="60">
        <v>5000</v>
      </c>
      <c r="K393" s="111"/>
      <c r="L393" s="31">
        <f t="shared" si="75"/>
        <v>4791.666666666667</v>
      </c>
      <c r="M393" s="31">
        <v>17325</v>
      </c>
      <c r="P393" s="4"/>
      <c r="Q393" s="4"/>
      <c r="R393" s="4"/>
      <c r="S393" s="4"/>
    </row>
    <row r="394" spans="1:19" ht="18">
      <c r="A394" s="159" t="s">
        <v>501</v>
      </c>
      <c r="B394" s="147"/>
      <c r="C394" s="148"/>
      <c r="D394" s="78">
        <v>0.44</v>
      </c>
      <c r="E394" s="60">
        <v>4119.17</v>
      </c>
      <c r="F394" s="60">
        <f t="shared" si="74"/>
        <v>4242.7451000000001</v>
      </c>
      <c r="G394" s="60">
        <f t="shared" si="76"/>
        <v>4250</v>
      </c>
      <c r="H394" s="60">
        <f t="shared" si="77"/>
        <v>15400</v>
      </c>
      <c r="I394" s="9" t="s">
        <v>512</v>
      </c>
      <c r="J394" s="60">
        <v>5100</v>
      </c>
      <c r="K394" s="111"/>
      <c r="L394" s="31">
        <f t="shared" si="75"/>
        <v>4887.5</v>
      </c>
      <c r="M394" s="31">
        <v>18480</v>
      </c>
      <c r="P394" s="4"/>
      <c r="Q394" s="4"/>
      <c r="R394" s="4"/>
      <c r="S394" s="4"/>
    </row>
    <row r="395" spans="1:19" ht="18">
      <c r="A395" s="159" t="s">
        <v>502</v>
      </c>
      <c r="B395" s="147"/>
      <c r="C395" s="148"/>
      <c r="D395" s="78">
        <v>0.45</v>
      </c>
      <c r="E395" s="60">
        <v>10425</v>
      </c>
      <c r="F395" s="60">
        <f t="shared" si="74"/>
        <v>10737.75</v>
      </c>
      <c r="G395" s="60">
        <f t="shared" si="76"/>
        <v>10833.333333333334</v>
      </c>
      <c r="H395" s="60">
        <f t="shared" si="77"/>
        <v>15720.833333333334</v>
      </c>
      <c r="I395" s="9" t="s">
        <v>513</v>
      </c>
      <c r="J395" s="60">
        <v>13000</v>
      </c>
      <c r="K395" s="111"/>
      <c r="L395" s="31">
        <f t="shared" si="75"/>
        <v>12458.333333333334</v>
      </c>
      <c r="M395" s="31">
        <v>18865</v>
      </c>
      <c r="P395" s="4"/>
      <c r="Q395" s="4"/>
      <c r="R395" s="4"/>
      <c r="S395" s="4"/>
    </row>
    <row r="396" spans="1:19" ht="18">
      <c r="A396" s="159" t="s">
        <v>503</v>
      </c>
      <c r="B396" s="147"/>
      <c r="C396" s="148"/>
      <c r="D396" s="78">
        <v>0.48</v>
      </c>
      <c r="E396" s="60">
        <v>11200</v>
      </c>
      <c r="F396" s="60">
        <f t="shared" si="74"/>
        <v>11536</v>
      </c>
      <c r="G396" s="60">
        <f t="shared" si="76"/>
        <v>11541.666666666668</v>
      </c>
      <c r="H396" s="60">
        <f t="shared" si="77"/>
        <v>17350</v>
      </c>
      <c r="I396" s="9" t="s">
        <v>514</v>
      </c>
      <c r="J396" s="60">
        <v>13850</v>
      </c>
      <c r="K396" s="111"/>
      <c r="L396" s="31">
        <f t="shared" si="75"/>
        <v>13272.916666666668</v>
      </c>
      <c r="M396" s="31">
        <v>20820</v>
      </c>
      <c r="P396" s="4"/>
      <c r="Q396" s="4"/>
      <c r="R396" s="4"/>
      <c r="S396" s="4"/>
    </row>
    <row r="397" spans="1:19" ht="18">
      <c r="A397" s="159" t="s">
        <v>504</v>
      </c>
      <c r="B397" s="147"/>
      <c r="C397" s="148"/>
      <c r="D397" s="78">
        <v>0.51</v>
      </c>
      <c r="E397" s="60">
        <v>12167.5</v>
      </c>
      <c r="F397" s="60">
        <f t="shared" si="74"/>
        <v>12532.525</v>
      </c>
      <c r="G397" s="60">
        <f t="shared" si="76"/>
        <v>12583.333333333334</v>
      </c>
      <c r="H397" s="60">
        <f t="shared" si="77"/>
        <v>18354.166666666668</v>
      </c>
      <c r="I397" s="9" t="s">
        <v>515</v>
      </c>
      <c r="J397" s="60">
        <v>15100</v>
      </c>
      <c r="K397" s="111"/>
      <c r="L397" s="31">
        <f t="shared" si="75"/>
        <v>14470.833333333334</v>
      </c>
      <c r="M397" s="31">
        <v>22025</v>
      </c>
      <c r="P397" s="4"/>
      <c r="Q397" s="4"/>
      <c r="R397" s="4"/>
      <c r="S397" s="4"/>
    </row>
    <row r="398" spans="1:19" ht="18">
      <c r="A398" s="159" t="s">
        <v>505</v>
      </c>
      <c r="B398" s="147"/>
      <c r="C398" s="148"/>
      <c r="D398" s="78">
        <v>0.55000000000000004</v>
      </c>
      <c r="E398" s="60">
        <v>13241.67</v>
      </c>
      <c r="F398" s="60">
        <f t="shared" si="74"/>
        <v>13638.920100000001</v>
      </c>
      <c r="G398" s="60">
        <f t="shared" si="76"/>
        <v>13666.666666666668</v>
      </c>
      <c r="H398" s="60">
        <f t="shared" si="77"/>
        <v>19975</v>
      </c>
      <c r="I398" s="9" t="s">
        <v>516</v>
      </c>
      <c r="J398" s="60">
        <v>16400</v>
      </c>
      <c r="K398" s="111"/>
      <c r="L398" s="31">
        <f t="shared" si="75"/>
        <v>15716.666666666668</v>
      </c>
      <c r="M398" s="129">
        <v>23970</v>
      </c>
      <c r="P398" s="4"/>
      <c r="Q398" s="4"/>
      <c r="R398" s="4"/>
      <c r="S398" s="4"/>
    </row>
    <row r="399" spans="1:19" ht="18">
      <c r="A399" s="159" t="s">
        <v>506</v>
      </c>
      <c r="B399" s="147"/>
      <c r="C399" s="148"/>
      <c r="D399" s="78">
        <v>0.6</v>
      </c>
      <c r="E399" s="60">
        <v>14231.67</v>
      </c>
      <c r="F399" s="60">
        <f t="shared" si="74"/>
        <v>14658.6201</v>
      </c>
      <c r="G399" s="60">
        <f t="shared" si="76"/>
        <v>14666.666666666668</v>
      </c>
      <c r="H399" s="60">
        <f t="shared" si="77"/>
        <v>21470.833333333336</v>
      </c>
      <c r="I399" s="9" t="s">
        <v>517</v>
      </c>
      <c r="J399" s="60">
        <v>17600</v>
      </c>
      <c r="K399" s="111"/>
      <c r="L399" s="31">
        <f t="shared" si="75"/>
        <v>16866.666666666668</v>
      </c>
      <c r="M399" s="31">
        <v>25765</v>
      </c>
      <c r="P399" s="4"/>
      <c r="Q399" s="4"/>
      <c r="R399" s="4"/>
      <c r="S399" s="4"/>
    </row>
    <row r="400" spans="1:19" ht="18">
      <c r="A400" s="159" t="s">
        <v>518</v>
      </c>
      <c r="B400" s="147"/>
      <c r="C400" s="148"/>
      <c r="D400" s="78">
        <v>0.41</v>
      </c>
      <c r="E400" s="60">
        <v>10884</v>
      </c>
      <c r="F400" s="60">
        <f t="shared" si="74"/>
        <v>11210.52</v>
      </c>
      <c r="G400" s="60">
        <f t="shared" si="76"/>
        <v>11250</v>
      </c>
      <c r="H400" s="60">
        <f t="shared" si="77"/>
        <v>14233.333333333334</v>
      </c>
      <c r="I400" s="9" t="s">
        <v>523</v>
      </c>
      <c r="J400" s="60">
        <v>13500</v>
      </c>
      <c r="K400" s="111"/>
      <c r="L400" s="31">
        <f t="shared" si="75"/>
        <v>12937.5</v>
      </c>
      <c r="M400" s="31">
        <v>17080</v>
      </c>
      <c r="P400" s="4"/>
      <c r="Q400" s="4"/>
      <c r="R400" s="4"/>
      <c r="S400" s="4"/>
    </row>
    <row r="401" spans="1:19" ht="18">
      <c r="A401" s="159" t="s">
        <v>519</v>
      </c>
      <c r="B401" s="147"/>
      <c r="C401" s="148"/>
      <c r="D401" s="78">
        <v>0.35</v>
      </c>
      <c r="E401" s="60">
        <v>9292</v>
      </c>
      <c r="F401" s="60">
        <f t="shared" si="74"/>
        <v>9570.76</v>
      </c>
      <c r="G401" s="60">
        <f t="shared" si="76"/>
        <v>9583.3333333333339</v>
      </c>
      <c r="H401" s="60">
        <f t="shared" si="77"/>
        <v>12125</v>
      </c>
      <c r="I401" s="9" t="s">
        <v>524</v>
      </c>
      <c r="J401" s="60">
        <v>11500</v>
      </c>
      <c r="K401" s="111"/>
      <c r="L401" s="31">
        <f t="shared" si="75"/>
        <v>11020.833333333334</v>
      </c>
      <c r="M401" s="31">
        <v>14550</v>
      </c>
      <c r="P401" s="4"/>
      <c r="Q401" s="4"/>
      <c r="R401" s="4"/>
      <c r="S401" s="4"/>
    </row>
    <row r="402" spans="1:19" ht="18">
      <c r="A402" s="159" t="s">
        <v>520</v>
      </c>
      <c r="B402" s="147"/>
      <c r="C402" s="148"/>
      <c r="D402" s="78">
        <v>0.33</v>
      </c>
      <c r="E402" s="60">
        <v>8761</v>
      </c>
      <c r="F402" s="60">
        <f t="shared" si="74"/>
        <v>9023.83</v>
      </c>
      <c r="G402" s="60">
        <f t="shared" si="76"/>
        <v>9041.6666666666679</v>
      </c>
      <c r="H402" s="60">
        <f t="shared" si="77"/>
        <v>11437.5</v>
      </c>
      <c r="I402" s="9" t="s">
        <v>617</v>
      </c>
      <c r="J402" s="60">
        <v>10850</v>
      </c>
      <c r="K402" s="111"/>
      <c r="L402" s="31">
        <f t="shared" si="75"/>
        <v>10397.916666666668</v>
      </c>
      <c r="M402" s="31">
        <v>13725</v>
      </c>
      <c r="P402" s="4"/>
      <c r="Q402" s="4"/>
      <c r="R402" s="4"/>
      <c r="S402" s="4"/>
    </row>
    <row r="403" spans="1:19" ht="18">
      <c r="A403" s="159" t="s">
        <v>521</v>
      </c>
      <c r="B403" s="147"/>
      <c r="C403" s="148"/>
      <c r="D403" s="78">
        <v>0.31</v>
      </c>
      <c r="E403" s="60">
        <v>8230</v>
      </c>
      <c r="F403" s="60">
        <f t="shared" si="74"/>
        <v>8476.9</v>
      </c>
      <c r="G403" s="60">
        <f t="shared" si="76"/>
        <v>8500</v>
      </c>
      <c r="H403" s="60">
        <f t="shared" si="77"/>
        <v>10754.166666666668</v>
      </c>
      <c r="I403" s="9" t="s">
        <v>618</v>
      </c>
      <c r="J403" s="60">
        <v>10200</v>
      </c>
      <c r="K403" s="111"/>
      <c r="L403" s="31">
        <f t="shared" si="75"/>
        <v>9775</v>
      </c>
      <c r="M403" s="31">
        <v>12905</v>
      </c>
      <c r="P403" s="4"/>
      <c r="Q403" s="4"/>
      <c r="R403" s="4"/>
      <c r="S403" s="4"/>
    </row>
    <row r="404" spans="1:19" ht="18">
      <c r="A404" s="160" t="s">
        <v>522</v>
      </c>
      <c r="B404" s="161"/>
      <c r="C404" s="162"/>
      <c r="D404" s="113">
        <v>0.3</v>
      </c>
      <c r="E404" s="82">
        <v>7964</v>
      </c>
      <c r="F404" s="82">
        <f t="shared" si="74"/>
        <v>8202.92</v>
      </c>
      <c r="G404" s="82">
        <f t="shared" si="76"/>
        <v>8250</v>
      </c>
      <c r="H404" s="60">
        <f t="shared" si="77"/>
        <v>10437.5</v>
      </c>
      <c r="I404" s="27" t="s">
        <v>619</v>
      </c>
      <c r="J404" s="82">
        <v>9900</v>
      </c>
      <c r="K404" s="111"/>
      <c r="L404" s="114">
        <f t="shared" si="75"/>
        <v>9487.5</v>
      </c>
      <c r="M404" s="114">
        <v>12525</v>
      </c>
      <c r="P404" s="4"/>
      <c r="Q404" s="4"/>
      <c r="R404" s="4"/>
      <c r="S404" s="4"/>
    </row>
    <row r="405" spans="1:19" ht="20.25" customHeight="1">
      <c r="A405" s="163"/>
      <c r="B405" s="163"/>
      <c r="C405" s="163"/>
      <c r="D405" s="163"/>
      <c r="E405" s="163"/>
      <c r="F405" s="163"/>
      <c r="G405" s="163"/>
      <c r="H405" s="163"/>
      <c r="I405" s="163"/>
      <c r="J405" s="163"/>
      <c r="K405" s="163"/>
      <c r="L405" s="163"/>
      <c r="M405" s="163"/>
    </row>
    <row r="406" spans="1:19">
      <c r="A406" s="163"/>
      <c r="B406" s="163"/>
      <c r="C406" s="163"/>
      <c r="D406" s="163"/>
      <c r="E406" s="163"/>
      <c r="F406" s="163"/>
      <c r="G406" s="163"/>
      <c r="H406" s="163"/>
      <c r="I406" s="163"/>
      <c r="J406" s="163"/>
      <c r="K406" s="163"/>
      <c r="L406" s="163"/>
      <c r="M406" s="163"/>
    </row>
  </sheetData>
  <mergeCells count="426">
    <mergeCell ref="O12:U12"/>
    <mergeCell ref="G285:G286"/>
    <mergeCell ref="G287:G288"/>
    <mergeCell ref="J285:J286"/>
    <mergeCell ref="E283:E284"/>
    <mergeCell ref="A281:C281"/>
    <mergeCell ref="A262:C262"/>
    <mergeCell ref="A263:C263"/>
    <mergeCell ref="L285:L286"/>
    <mergeCell ref="L287:L288"/>
    <mergeCell ref="A260:M260"/>
    <mergeCell ref="A265:M265"/>
    <mergeCell ref="A269:M269"/>
    <mergeCell ref="A264:C264"/>
    <mergeCell ref="A270:C270"/>
    <mergeCell ref="B239:C239"/>
    <mergeCell ref="B234:C234"/>
    <mergeCell ref="A230:A235"/>
    <mergeCell ref="B230:C230"/>
    <mergeCell ref="A287:C288"/>
    <mergeCell ref="A261:C261"/>
    <mergeCell ref="B246:C246"/>
    <mergeCell ref="A278:C278"/>
    <mergeCell ref="D283:D284"/>
    <mergeCell ref="H283:H284"/>
    <mergeCell ref="H285:H286"/>
    <mergeCell ref="F285:F286"/>
    <mergeCell ref="G283:G284"/>
    <mergeCell ref="H287:H288"/>
    <mergeCell ref="J283:J284"/>
    <mergeCell ref="J291:J292"/>
    <mergeCell ref="L283:L284"/>
    <mergeCell ref="A285:C286"/>
    <mergeCell ref="F291:F292"/>
    <mergeCell ref="A289:C290"/>
    <mergeCell ref="E289:E290"/>
    <mergeCell ref="G291:G292"/>
    <mergeCell ref="F283:F284"/>
    <mergeCell ref="G289:G290"/>
    <mergeCell ref="E291:E292"/>
    <mergeCell ref="F287:F288"/>
    <mergeCell ref="E287:E288"/>
    <mergeCell ref="M283:M284"/>
    <mergeCell ref="M285:M286"/>
    <mergeCell ref="M287:M288"/>
    <mergeCell ref="M289:M290"/>
    <mergeCell ref="M291:M292"/>
    <mergeCell ref="F289:F290"/>
    <mergeCell ref="B242:C242"/>
    <mergeCell ref="B249:C249"/>
    <mergeCell ref="B245:C245"/>
    <mergeCell ref="A291:C292"/>
    <mergeCell ref="D285:D286"/>
    <mergeCell ref="L291:L292"/>
    <mergeCell ref="E285:E286"/>
    <mergeCell ref="J287:J288"/>
    <mergeCell ref="A280:C280"/>
    <mergeCell ref="A283:C284"/>
    <mergeCell ref="A277:C277"/>
    <mergeCell ref="B254:C254"/>
    <mergeCell ref="B253:C253"/>
    <mergeCell ref="A279:M279"/>
    <mergeCell ref="A282:M282"/>
    <mergeCell ref="A273:M273"/>
    <mergeCell ref="A276:M276"/>
    <mergeCell ref="A271:C271"/>
    <mergeCell ref="B250:C250"/>
    <mergeCell ref="B243:C243"/>
    <mergeCell ref="B244:C244"/>
    <mergeCell ref="A220:M220"/>
    <mergeCell ref="B241:C241"/>
    <mergeCell ref="B236:C236"/>
    <mergeCell ref="B226:C226"/>
    <mergeCell ref="B238:C238"/>
    <mergeCell ref="A87:C87"/>
    <mergeCell ref="A96:C96"/>
    <mergeCell ref="A97:C97"/>
    <mergeCell ref="A213:C213"/>
    <mergeCell ref="A200:C200"/>
    <mergeCell ref="A181:C181"/>
    <mergeCell ref="A182:C182"/>
    <mergeCell ref="A183:C183"/>
    <mergeCell ref="A206:C206"/>
    <mergeCell ref="A132:C132"/>
    <mergeCell ref="A131:C131"/>
    <mergeCell ref="A173:C173"/>
    <mergeCell ref="A174:C174"/>
    <mergeCell ref="A175:C175"/>
    <mergeCell ref="A198:C198"/>
    <mergeCell ref="A203:C203"/>
    <mergeCell ref="A275:C275"/>
    <mergeCell ref="A272:C272"/>
    <mergeCell ref="A215:C215"/>
    <mergeCell ref="A216:C216"/>
    <mergeCell ref="A217:C217"/>
    <mergeCell ref="B227:C227"/>
    <mergeCell ref="B229:C229"/>
    <mergeCell ref="B225:C225"/>
    <mergeCell ref="A274:C274"/>
    <mergeCell ref="A267:C267"/>
    <mergeCell ref="A266:C266"/>
    <mergeCell ref="B248:C248"/>
    <mergeCell ref="B251:C251"/>
    <mergeCell ref="B222:C222"/>
    <mergeCell ref="B231:C231"/>
    <mergeCell ref="B223:C223"/>
    <mergeCell ref="B233:C233"/>
    <mergeCell ref="A236:A259"/>
    <mergeCell ref="B259:C259"/>
    <mergeCell ref="B240:C240"/>
    <mergeCell ref="B256:C256"/>
    <mergeCell ref="B232:C232"/>
    <mergeCell ref="A268:C268"/>
    <mergeCell ref="B252:C252"/>
    <mergeCell ref="A45:C45"/>
    <mergeCell ref="A84:C84"/>
    <mergeCell ref="A29:C29"/>
    <mergeCell ref="A42:C42"/>
    <mergeCell ref="A67:C67"/>
    <mergeCell ref="A91:C91"/>
    <mergeCell ref="A92:C92"/>
    <mergeCell ref="A80:C80"/>
    <mergeCell ref="A82:C82"/>
    <mergeCell ref="A83:C83"/>
    <mergeCell ref="A85:C85"/>
    <mergeCell ref="A52:C52"/>
    <mergeCell ref="A47:C47"/>
    <mergeCell ref="A51:C51"/>
    <mergeCell ref="A59:C59"/>
    <mergeCell ref="A58:C58"/>
    <mergeCell ref="A77:C77"/>
    <mergeCell ref="A30:C30"/>
    <mergeCell ref="A44:C44"/>
    <mergeCell ref="A37:C37"/>
    <mergeCell ref="A61:C61"/>
    <mergeCell ref="A55:C55"/>
    <mergeCell ref="A63:C63"/>
    <mergeCell ref="A48:C48"/>
    <mergeCell ref="A164:B164"/>
    <mergeCell ref="A180:C180"/>
    <mergeCell ref="A167:C167"/>
    <mergeCell ref="A170:C170"/>
    <mergeCell ref="A172:C172"/>
    <mergeCell ref="A176:C176"/>
    <mergeCell ref="A135:C135"/>
    <mergeCell ref="A166:C166"/>
    <mergeCell ref="A159:C159"/>
    <mergeCell ref="A155:C155"/>
    <mergeCell ref="A152:C152"/>
    <mergeCell ref="A177:C177"/>
    <mergeCell ref="A179:C179"/>
    <mergeCell ref="A165:B165"/>
    <mergeCell ref="A160:C160"/>
    <mergeCell ref="A161:C161"/>
    <mergeCell ref="A157:C157"/>
    <mergeCell ref="A154:C154"/>
    <mergeCell ref="A163:C163"/>
    <mergeCell ref="A109:C109"/>
    <mergeCell ref="A110:C110"/>
    <mergeCell ref="A98:C98"/>
    <mergeCell ref="A99:C99"/>
    <mergeCell ref="A100:C100"/>
    <mergeCell ref="A101:C101"/>
    <mergeCell ref="A124:C124"/>
    <mergeCell ref="A120:C120"/>
    <mergeCell ref="A104:C104"/>
    <mergeCell ref="A113:C113"/>
    <mergeCell ref="A114:C114"/>
    <mergeCell ref="A115:C115"/>
    <mergeCell ref="A116:C116"/>
    <mergeCell ref="A117:C117"/>
    <mergeCell ref="A118:C118"/>
    <mergeCell ref="A106:C106"/>
    <mergeCell ref="A105:C105"/>
    <mergeCell ref="A107:C107"/>
    <mergeCell ref="A108:C108"/>
    <mergeCell ref="A103:C103"/>
    <mergeCell ref="A211:C211"/>
    <mergeCell ref="A112:C112"/>
    <mergeCell ref="A129:C129"/>
    <mergeCell ref="A130:C130"/>
    <mergeCell ref="A121:C121"/>
    <mergeCell ref="A122:C122"/>
    <mergeCell ref="A125:M125"/>
    <mergeCell ref="A150:C150"/>
    <mergeCell ref="A151:C151"/>
    <mergeCell ref="A149:C149"/>
    <mergeCell ref="A145:C145"/>
    <mergeCell ref="A146:C146"/>
    <mergeCell ref="A148:C148"/>
    <mergeCell ref="A168:C168"/>
    <mergeCell ref="A169:C169"/>
    <mergeCell ref="A184:C184"/>
    <mergeCell ref="A188:C188"/>
    <mergeCell ref="A153:C153"/>
    <mergeCell ref="A204:C204"/>
    <mergeCell ref="A205:C205"/>
    <mergeCell ref="A158:M158"/>
    <mergeCell ref="A199:M199"/>
    <mergeCell ref="A178:C178"/>
    <mergeCell ref="A210:C210"/>
    <mergeCell ref="A93:C93"/>
    <mergeCell ref="A94:C94"/>
    <mergeCell ref="A69:C69"/>
    <mergeCell ref="A68:C68"/>
    <mergeCell ref="A78:M78"/>
    <mergeCell ref="A88:C88"/>
    <mergeCell ref="A70:C70"/>
    <mergeCell ref="A76:C76"/>
    <mergeCell ref="A79:C79"/>
    <mergeCell ref="A71:C71"/>
    <mergeCell ref="A72:C72"/>
    <mergeCell ref="A74:C74"/>
    <mergeCell ref="A73:C73"/>
    <mergeCell ref="A75:C75"/>
    <mergeCell ref="A23:C23"/>
    <mergeCell ref="A24:C24"/>
    <mergeCell ref="B4:D4"/>
    <mergeCell ref="M12:M14"/>
    <mergeCell ref="A32:C32"/>
    <mergeCell ref="A66:C66"/>
    <mergeCell ref="A25:C25"/>
    <mergeCell ref="A27:C27"/>
    <mergeCell ref="A28:C28"/>
    <mergeCell ref="A46:C46"/>
    <mergeCell ref="A50:C50"/>
    <mergeCell ref="A56:C56"/>
    <mergeCell ref="A62:C62"/>
    <mergeCell ref="A49:C49"/>
    <mergeCell ref="A57:C57"/>
    <mergeCell ref="A40:C40"/>
    <mergeCell ref="A38:C38"/>
    <mergeCell ref="A33:C33"/>
    <mergeCell ref="A36:C36"/>
    <mergeCell ref="A64:C64"/>
    <mergeCell ref="A65:C65"/>
    <mergeCell ref="A54:C54"/>
    <mergeCell ref="A26:C26"/>
    <mergeCell ref="A35:C35"/>
    <mergeCell ref="I1:J1"/>
    <mergeCell ref="D2:K2"/>
    <mergeCell ref="A16:C16"/>
    <mergeCell ref="A17:C17"/>
    <mergeCell ref="A18:C18"/>
    <mergeCell ref="A19:C19"/>
    <mergeCell ref="A8:K8"/>
    <mergeCell ref="A9:K9"/>
    <mergeCell ref="A10:K10"/>
    <mergeCell ref="J12:K12"/>
    <mergeCell ref="J13:K13"/>
    <mergeCell ref="A11:J11"/>
    <mergeCell ref="A2:C2"/>
    <mergeCell ref="A12:C14"/>
    <mergeCell ref="A3:H3"/>
    <mergeCell ref="H12:H14"/>
    <mergeCell ref="D12:D14"/>
    <mergeCell ref="A15:M15"/>
    <mergeCell ref="L12:L14"/>
    <mergeCell ref="A20:C20"/>
    <mergeCell ref="A21:C21"/>
    <mergeCell ref="A89:C89"/>
    <mergeCell ref="A90:C90"/>
    <mergeCell ref="A144:C144"/>
    <mergeCell ref="A140:C140"/>
    <mergeCell ref="A126:C126"/>
    <mergeCell ref="A141:C141"/>
    <mergeCell ref="A133:C133"/>
    <mergeCell ref="A134:C134"/>
    <mergeCell ref="A138:C138"/>
    <mergeCell ref="A139:C139"/>
    <mergeCell ref="A143:C143"/>
    <mergeCell ref="A142:C142"/>
    <mergeCell ref="A136:C136"/>
    <mergeCell ref="A137:C137"/>
    <mergeCell ref="A119:C119"/>
    <mergeCell ref="A127:C127"/>
    <mergeCell ref="A41:C41"/>
    <mergeCell ref="A60:C60"/>
    <mergeCell ref="A53:C53"/>
    <mergeCell ref="A43:C43"/>
    <mergeCell ref="A31:M31"/>
    <mergeCell ref="A22:C22"/>
    <mergeCell ref="A332:C332"/>
    <mergeCell ref="A318:C318"/>
    <mergeCell ref="A341:C341"/>
    <mergeCell ref="A189:C189"/>
    <mergeCell ref="A190:C190"/>
    <mergeCell ref="A191:C191"/>
    <mergeCell ref="A196:C196"/>
    <mergeCell ref="A212:C212"/>
    <mergeCell ref="A194:B194"/>
    <mergeCell ref="A193:C193"/>
    <mergeCell ref="A192:C192"/>
    <mergeCell ref="A207:C207"/>
    <mergeCell ref="A209:C209"/>
    <mergeCell ref="A202:C202"/>
    <mergeCell ref="A208:M208"/>
    <mergeCell ref="B235:C235"/>
    <mergeCell ref="B221:C221"/>
    <mergeCell ref="A219:C219"/>
    <mergeCell ref="B228:C228"/>
    <mergeCell ref="B247:C247"/>
    <mergeCell ref="B237:C237"/>
    <mergeCell ref="B258:C258"/>
    <mergeCell ref="B257:C257"/>
    <mergeCell ref="B255:C255"/>
    <mergeCell ref="A336:C336"/>
    <mergeCell ref="A347:C347"/>
    <mergeCell ref="A343:C343"/>
    <mergeCell ref="A214:M214"/>
    <mergeCell ref="B224:C224"/>
    <mergeCell ref="A222:A229"/>
    <mergeCell ref="A314:C314"/>
    <mergeCell ref="A358:C358"/>
    <mergeCell ref="A344:C344"/>
    <mergeCell ref="A345:C345"/>
    <mergeCell ref="A315:C315"/>
    <mergeCell ref="A316:C316"/>
    <mergeCell ref="A348:C348"/>
    <mergeCell ref="A349:C349"/>
    <mergeCell ref="A350:C350"/>
    <mergeCell ref="A351:C351"/>
    <mergeCell ref="A352:C352"/>
    <mergeCell ref="A353:C353"/>
    <mergeCell ref="A354:M354"/>
    <mergeCell ref="H289:H290"/>
    <mergeCell ref="H291:H292"/>
    <mergeCell ref="A309:C309"/>
    <mergeCell ref="A355:C355"/>
    <mergeCell ref="A356:C356"/>
    <mergeCell ref="A369:C369"/>
    <mergeCell ref="A362:C362"/>
    <mergeCell ref="A363:C363"/>
    <mergeCell ref="A357:C357"/>
    <mergeCell ref="A359:C359"/>
    <mergeCell ref="A368:C368"/>
    <mergeCell ref="A367:C367"/>
    <mergeCell ref="A365:C365"/>
    <mergeCell ref="A360:C360"/>
    <mergeCell ref="A366:C366"/>
    <mergeCell ref="A361:C361"/>
    <mergeCell ref="A364:C364"/>
    <mergeCell ref="A328:C328"/>
    <mergeCell ref="A329:C329"/>
    <mergeCell ref="A313:C313"/>
    <mergeCell ref="A346:C346"/>
    <mergeCell ref="A339:C339"/>
    <mergeCell ref="A340:C340"/>
    <mergeCell ref="A337:C337"/>
    <mergeCell ref="A322:C322"/>
    <mergeCell ref="A331:C331"/>
    <mergeCell ref="A334:C334"/>
    <mergeCell ref="A338:C338"/>
    <mergeCell ref="A342:C342"/>
    <mergeCell ref="A333:C333"/>
    <mergeCell ref="A324:C324"/>
    <mergeCell ref="A325:C325"/>
    <mergeCell ref="A326:C326"/>
    <mergeCell ref="A327:C327"/>
    <mergeCell ref="A317:C317"/>
    <mergeCell ref="A330:M330"/>
    <mergeCell ref="A319:C319"/>
    <mergeCell ref="A320:C320"/>
    <mergeCell ref="A323:C323"/>
    <mergeCell ref="A321:C321"/>
    <mergeCell ref="A335:C335"/>
    <mergeCell ref="A370:C370"/>
    <mergeCell ref="A372:C372"/>
    <mergeCell ref="A371:C371"/>
    <mergeCell ref="A382:C382"/>
    <mergeCell ref="A383:C383"/>
    <mergeCell ref="A384:C384"/>
    <mergeCell ref="A386:C386"/>
    <mergeCell ref="A387:C387"/>
    <mergeCell ref="A390:C390"/>
    <mergeCell ref="A373:C373"/>
    <mergeCell ref="A385:C385"/>
    <mergeCell ref="A374:C374"/>
    <mergeCell ref="A381:M381"/>
    <mergeCell ref="A389:C389"/>
    <mergeCell ref="A375:C375"/>
    <mergeCell ref="A376:C376"/>
    <mergeCell ref="A377:C377"/>
    <mergeCell ref="A378:C378"/>
    <mergeCell ref="A379:C379"/>
    <mergeCell ref="A380:C380"/>
    <mergeCell ref="A400:C400"/>
    <mergeCell ref="A401:C401"/>
    <mergeCell ref="A402:C402"/>
    <mergeCell ref="A403:C403"/>
    <mergeCell ref="A404:C404"/>
    <mergeCell ref="A405:M406"/>
    <mergeCell ref="I388:M388"/>
    <mergeCell ref="A393:C393"/>
    <mergeCell ref="A394:C394"/>
    <mergeCell ref="A399:C399"/>
    <mergeCell ref="A395:C395"/>
    <mergeCell ref="A396:C396"/>
    <mergeCell ref="A397:C397"/>
    <mergeCell ref="A398:C398"/>
    <mergeCell ref="A391:C391"/>
    <mergeCell ref="A392:C392"/>
    <mergeCell ref="A311:C311"/>
    <mergeCell ref="A312:C312"/>
    <mergeCell ref="A310:C310"/>
    <mergeCell ref="D287:D288"/>
    <mergeCell ref="A308:C308"/>
    <mergeCell ref="A307:C307"/>
    <mergeCell ref="A294:C294"/>
    <mergeCell ref="A303:C303"/>
    <mergeCell ref="A302:C302"/>
    <mergeCell ref="A304:C304"/>
    <mergeCell ref="A297:C297"/>
    <mergeCell ref="A301:C301"/>
    <mergeCell ref="D289:D290"/>
    <mergeCell ref="D291:D292"/>
    <mergeCell ref="A305:C305"/>
    <mergeCell ref="A299:C299"/>
    <mergeCell ref="A296:C296"/>
    <mergeCell ref="A300:C300"/>
    <mergeCell ref="A295:C295"/>
    <mergeCell ref="A293:M293"/>
    <mergeCell ref="A298:M298"/>
    <mergeCell ref="A306:M306"/>
    <mergeCell ref="J289:J290"/>
    <mergeCell ref="L289:L290"/>
  </mergeCells>
  <pageMargins left="0.19685039370078741" right="0.19685039370078741" top="0.74803149606299213" bottom="0.19685039370078741" header="0.31496062992125984" footer="0"/>
  <pageSetup paperSize="9" scale="9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1"/>
  <sheetViews>
    <sheetView workbookViewId="0">
      <selection activeCell="H125" sqref="H125:H131"/>
    </sheetView>
  </sheetViews>
  <sheetFormatPr defaultRowHeight="14.4"/>
  <cols>
    <col min="4" max="4" width="4.5546875" customWidth="1"/>
    <col min="5" max="5" width="0.6640625" customWidth="1"/>
    <col min="7" max="7" width="13.5546875" customWidth="1"/>
    <col min="8" max="8" width="26.109375" customWidth="1"/>
  </cols>
  <sheetData>
    <row r="1" spans="1:8" ht="15.6">
      <c r="A1" s="38"/>
      <c r="B1" s="38"/>
      <c r="C1" s="38"/>
      <c r="D1" s="38" t="s">
        <v>689</v>
      </c>
      <c r="E1" s="38"/>
      <c r="F1" s="38"/>
      <c r="G1" s="38"/>
      <c r="H1" s="38"/>
    </row>
    <row r="2" spans="1:8" ht="15.6">
      <c r="A2" s="187" t="s">
        <v>690</v>
      </c>
      <c r="B2" s="187"/>
      <c r="C2" s="187"/>
      <c r="D2" s="187"/>
      <c r="E2" s="187"/>
      <c r="F2" s="187"/>
      <c r="G2" s="187"/>
      <c r="H2" s="187"/>
    </row>
    <row r="3" spans="1:8" ht="15.6">
      <c r="A3" s="187" t="s">
        <v>691</v>
      </c>
      <c r="B3" s="187"/>
      <c r="C3" s="187"/>
      <c r="D3" s="187"/>
      <c r="E3" s="187"/>
      <c r="F3" s="187"/>
      <c r="G3" s="187"/>
      <c r="H3" s="187"/>
    </row>
    <row r="4" spans="1:8" ht="15.6">
      <c r="A4" s="187" t="s">
        <v>692</v>
      </c>
      <c r="B4" s="187"/>
      <c r="C4" s="187"/>
      <c r="D4" s="187"/>
      <c r="E4" s="187"/>
      <c r="F4" s="187"/>
      <c r="G4" s="187"/>
      <c r="H4" s="187"/>
    </row>
    <row r="5" spans="1:8" ht="15.6">
      <c r="A5" s="34"/>
      <c r="B5" s="34"/>
      <c r="C5" s="34"/>
      <c r="D5" s="34"/>
      <c r="E5" s="34"/>
      <c r="F5" s="34"/>
      <c r="G5" s="34"/>
      <c r="H5" s="34"/>
    </row>
    <row r="6" spans="1:8" ht="15.6">
      <c r="A6" s="187" t="s">
        <v>693</v>
      </c>
      <c r="B6" s="187"/>
      <c r="C6" s="187"/>
      <c r="D6" s="187"/>
      <c r="E6" s="187"/>
      <c r="F6" s="187"/>
      <c r="G6" s="187"/>
      <c r="H6" s="187"/>
    </row>
    <row r="7" spans="1:8" ht="15.6">
      <c r="A7" s="187" t="s">
        <v>694</v>
      </c>
      <c r="B7" s="187"/>
      <c r="C7" s="187"/>
      <c r="D7" s="187"/>
      <c r="E7" s="187"/>
      <c r="F7" s="187"/>
      <c r="G7" s="187"/>
      <c r="H7" s="187"/>
    </row>
    <row r="8" spans="1:8" ht="16.2" thickBot="1">
      <c r="A8" s="1"/>
      <c r="B8" s="39"/>
      <c r="C8" s="255"/>
      <c r="D8" s="255"/>
      <c r="E8" s="255"/>
      <c r="F8" s="255"/>
      <c r="G8" s="256" t="s">
        <v>817</v>
      </c>
      <c r="H8" s="256"/>
    </row>
    <row r="9" spans="1:8">
      <c r="A9" s="269" t="s">
        <v>695</v>
      </c>
      <c r="B9" s="270"/>
      <c r="C9" s="270"/>
      <c r="D9" s="270"/>
      <c r="E9" s="271"/>
      <c r="F9" s="275" t="s">
        <v>696</v>
      </c>
      <c r="G9" s="277" t="s">
        <v>697</v>
      </c>
      <c r="H9" s="279" t="s">
        <v>698</v>
      </c>
    </row>
    <row r="10" spans="1:8" ht="15" thickBot="1">
      <c r="A10" s="272"/>
      <c r="B10" s="273"/>
      <c r="C10" s="273"/>
      <c r="D10" s="273"/>
      <c r="E10" s="274"/>
      <c r="F10" s="276"/>
      <c r="G10" s="278"/>
      <c r="H10" s="280"/>
    </row>
    <row r="11" spans="1:8" ht="15" thickBot="1">
      <c r="A11" s="40"/>
      <c r="B11" s="40"/>
      <c r="C11" s="40"/>
      <c r="D11" s="40"/>
      <c r="E11" s="40"/>
      <c r="F11" s="41"/>
      <c r="G11" s="42"/>
      <c r="H11" s="43"/>
    </row>
    <row r="12" spans="1:8" ht="16.2" thickBot="1">
      <c r="A12" s="263" t="s">
        <v>699</v>
      </c>
      <c r="B12" s="264"/>
      <c r="C12" s="264"/>
      <c r="D12" s="264"/>
      <c r="E12" s="264"/>
      <c r="F12" s="264"/>
      <c r="G12" s="264"/>
      <c r="H12" s="265"/>
    </row>
    <row r="13" spans="1:8">
      <c r="A13" s="266" t="s">
        <v>700</v>
      </c>
      <c r="B13" s="267"/>
      <c r="C13" s="267"/>
      <c r="D13" s="267"/>
      <c r="E13" s="268"/>
      <c r="F13" s="44" t="s">
        <v>701</v>
      </c>
      <c r="G13" s="45">
        <f>H13/1.2</f>
        <v>6125</v>
      </c>
      <c r="H13" s="46">
        <v>7350</v>
      </c>
    </row>
    <row r="14" spans="1:8">
      <c r="A14" s="257" t="s">
        <v>702</v>
      </c>
      <c r="B14" s="258"/>
      <c r="C14" s="258"/>
      <c r="D14" s="258"/>
      <c r="E14" s="259"/>
      <c r="F14" s="44" t="s">
        <v>701</v>
      </c>
      <c r="G14" s="45">
        <f t="shared" ref="G14:G17" si="0">H14/1.2</f>
        <v>6458.3333333333339</v>
      </c>
      <c r="H14" s="46">
        <v>7750</v>
      </c>
    </row>
    <row r="15" spans="1:8">
      <c r="A15" s="257" t="s">
        <v>703</v>
      </c>
      <c r="B15" s="258"/>
      <c r="C15" s="258"/>
      <c r="D15" s="258"/>
      <c r="E15" s="259"/>
      <c r="F15" s="44" t="s">
        <v>701</v>
      </c>
      <c r="G15" s="45">
        <f t="shared" si="0"/>
        <v>6875</v>
      </c>
      <c r="H15" s="46">
        <v>8250</v>
      </c>
    </row>
    <row r="16" spans="1:8">
      <c r="A16" s="257" t="s">
        <v>704</v>
      </c>
      <c r="B16" s="258"/>
      <c r="C16" s="258"/>
      <c r="D16" s="258"/>
      <c r="E16" s="259"/>
      <c r="F16" s="44" t="s">
        <v>701</v>
      </c>
      <c r="G16" s="45">
        <f t="shared" si="0"/>
        <v>7125</v>
      </c>
      <c r="H16" s="46">
        <v>8550</v>
      </c>
    </row>
    <row r="17" spans="1:8" ht="15" thickBot="1">
      <c r="A17" s="260" t="s">
        <v>705</v>
      </c>
      <c r="B17" s="261"/>
      <c r="C17" s="261"/>
      <c r="D17" s="261"/>
      <c r="E17" s="262"/>
      <c r="F17" s="44" t="s">
        <v>701</v>
      </c>
      <c r="G17" s="45">
        <f t="shared" si="0"/>
        <v>7625</v>
      </c>
      <c r="H17" s="46">
        <v>9150</v>
      </c>
    </row>
    <row r="18" spans="1:8" ht="16.2" thickBot="1">
      <c r="A18" s="263" t="s">
        <v>706</v>
      </c>
      <c r="B18" s="264"/>
      <c r="C18" s="264"/>
      <c r="D18" s="264"/>
      <c r="E18" s="264"/>
      <c r="F18" s="264"/>
      <c r="G18" s="264"/>
      <c r="H18" s="265"/>
    </row>
    <row r="19" spans="1:8">
      <c r="A19" s="266" t="s">
        <v>707</v>
      </c>
      <c r="B19" s="267"/>
      <c r="C19" s="267"/>
      <c r="D19" s="267"/>
      <c r="E19" s="268"/>
      <c r="F19" s="44" t="s">
        <v>701</v>
      </c>
      <c r="G19" s="45">
        <f>H19/1.2</f>
        <v>5541.666666666667</v>
      </c>
      <c r="H19" s="46">
        <v>6650</v>
      </c>
    </row>
    <row r="20" spans="1:8">
      <c r="A20" s="257" t="s">
        <v>708</v>
      </c>
      <c r="B20" s="258"/>
      <c r="C20" s="258"/>
      <c r="D20" s="258"/>
      <c r="E20" s="259"/>
      <c r="F20" s="44" t="s">
        <v>701</v>
      </c>
      <c r="G20" s="45">
        <f t="shared" ref="G20:G23" si="1">H20/1.2</f>
        <v>5791.666666666667</v>
      </c>
      <c r="H20" s="46">
        <v>6950</v>
      </c>
    </row>
    <row r="21" spans="1:8">
      <c r="A21" s="257" t="s">
        <v>709</v>
      </c>
      <c r="B21" s="258"/>
      <c r="C21" s="258"/>
      <c r="D21" s="258"/>
      <c r="E21" s="259"/>
      <c r="F21" s="44" t="s">
        <v>701</v>
      </c>
      <c r="G21" s="45">
        <f t="shared" si="1"/>
        <v>6125</v>
      </c>
      <c r="H21" s="46">
        <v>7350</v>
      </c>
    </row>
    <row r="22" spans="1:8">
      <c r="A22" s="257" t="s">
        <v>710</v>
      </c>
      <c r="B22" s="258"/>
      <c r="C22" s="258"/>
      <c r="D22" s="258"/>
      <c r="E22" s="259"/>
      <c r="F22" s="44" t="s">
        <v>701</v>
      </c>
      <c r="G22" s="45">
        <f t="shared" si="1"/>
        <v>6375</v>
      </c>
      <c r="H22" s="46">
        <v>7650</v>
      </c>
    </row>
    <row r="23" spans="1:8">
      <c r="A23" s="257" t="s">
        <v>711</v>
      </c>
      <c r="B23" s="258"/>
      <c r="C23" s="258"/>
      <c r="D23" s="258"/>
      <c r="E23" s="259"/>
      <c r="F23" s="44" t="s">
        <v>701</v>
      </c>
      <c r="G23" s="45">
        <f t="shared" si="1"/>
        <v>6625</v>
      </c>
      <c r="H23" s="46">
        <v>7950</v>
      </c>
    </row>
    <row r="24" spans="1:8" ht="15" thickBot="1">
      <c r="A24" s="260" t="s">
        <v>712</v>
      </c>
      <c r="B24" s="261"/>
      <c r="C24" s="261"/>
      <c r="D24" s="261"/>
      <c r="E24" s="262"/>
      <c r="F24" s="44" t="s">
        <v>701</v>
      </c>
      <c r="G24" s="45">
        <f>H24/1.2</f>
        <v>6875</v>
      </c>
      <c r="H24" s="46">
        <v>8250</v>
      </c>
    </row>
    <row r="25" spans="1:8" ht="16.2" thickBot="1">
      <c r="A25" s="263" t="s">
        <v>713</v>
      </c>
      <c r="B25" s="264"/>
      <c r="C25" s="264"/>
      <c r="D25" s="264"/>
      <c r="E25" s="264"/>
      <c r="F25" s="264"/>
      <c r="G25" s="264"/>
      <c r="H25" s="265"/>
    </row>
    <row r="26" spans="1:8">
      <c r="A26" s="266" t="s">
        <v>714</v>
      </c>
      <c r="B26" s="267"/>
      <c r="C26" s="267"/>
      <c r="D26" s="267"/>
      <c r="E26" s="268"/>
      <c r="F26" s="44" t="s">
        <v>701</v>
      </c>
      <c r="G26" s="45">
        <f>H26/1.2</f>
        <v>6125</v>
      </c>
      <c r="H26" s="46">
        <v>7350</v>
      </c>
    </row>
    <row r="27" spans="1:8">
      <c r="A27" s="257" t="s">
        <v>715</v>
      </c>
      <c r="B27" s="258"/>
      <c r="C27" s="258"/>
      <c r="D27" s="258"/>
      <c r="E27" s="259"/>
      <c r="F27" s="44" t="s">
        <v>701</v>
      </c>
      <c r="G27" s="45">
        <f t="shared" ref="G27:G32" si="2">H27/1.2</f>
        <v>6291.666666666667</v>
      </c>
      <c r="H27" s="46">
        <v>7550</v>
      </c>
    </row>
    <row r="28" spans="1:8">
      <c r="A28" s="257" t="s">
        <v>716</v>
      </c>
      <c r="B28" s="258"/>
      <c r="C28" s="258"/>
      <c r="D28" s="258"/>
      <c r="E28" s="259"/>
      <c r="F28" s="44" t="s">
        <v>701</v>
      </c>
      <c r="G28" s="45">
        <f t="shared" si="2"/>
        <v>6458.3333333333339</v>
      </c>
      <c r="H28" s="46">
        <v>7750</v>
      </c>
    </row>
    <row r="29" spans="1:8">
      <c r="A29" s="257" t="s">
        <v>717</v>
      </c>
      <c r="B29" s="258"/>
      <c r="C29" s="258"/>
      <c r="D29" s="258"/>
      <c r="E29" s="259"/>
      <c r="F29" s="44" t="s">
        <v>701</v>
      </c>
      <c r="G29" s="45">
        <f t="shared" si="2"/>
        <v>6625</v>
      </c>
      <c r="H29" s="46">
        <v>7950</v>
      </c>
    </row>
    <row r="30" spans="1:8">
      <c r="A30" s="257" t="s">
        <v>718</v>
      </c>
      <c r="B30" s="258"/>
      <c r="C30" s="258"/>
      <c r="D30" s="258"/>
      <c r="E30" s="259"/>
      <c r="F30" s="44" t="s">
        <v>701</v>
      </c>
      <c r="G30" s="45">
        <f t="shared" si="2"/>
        <v>6875</v>
      </c>
      <c r="H30" s="46">
        <v>8250</v>
      </c>
    </row>
    <row r="31" spans="1:8">
      <c r="A31" s="281" t="s">
        <v>719</v>
      </c>
      <c r="B31" s="282"/>
      <c r="C31" s="282"/>
      <c r="D31" s="282"/>
      <c r="E31" s="283"/>
      <c r="F31" s="44" t="s">
        <v>701</v>
      </c>
      <c r="G31" s="45">
        <f t="shared" si="2"/>
        <v>7458.3333333333339</v>
      </c>
      <c r="H31" s="46">
        <v>8950</v>
      </c>
    </row>
    <row r="32" spans="1:8" ht="15" thickBot="1">
      <c r="A32" s="284" t="s">
        <v>720</v>
      </c>
      <c r="B32" s="285"/>
      <c r="C32" s="285"/>
      <c r="D32" s="285"/>
      <c r="E32" s="286"/>
      <c r="F32" s="47" t="s">
        <v>701</v>
      </c>
      <c r="G32" s="45">
        <f t="shared" si="2"/>
        <v>7958.3333333333339</v>
      </c>
      <c r="H32" s="46">
        <v>9550</v>
      </c>
    </row>
    <row r="33" spans="1:8">
      <c r="A33" s="40"/>
      <c r="B33" s="40"/>
      <c r="C33" s="40"/>
      <c r="D33" s="40"/>
      <c r="E33" s="40"/>
      <c r="F33" s="41"/>
      <c r="G33" s="42"/>
      <c r="H33" s="43"/>
    </row>
    <row r="34" spans="1:8" ht="15" thickBot="1"/>
    <row r="35" spans="1:8">
      <c r="A35" s="287" t="s">
        <v>695</v>
      </c>
      <c r="B35" s="288"/>
      <c r="C35" s="288"/>
      <c r="D35" s="288"/>
      <c r="E35" s="289"/>
      <c r="F35" s="48" t="s">
        <v>696</v>
      </c>
      <c r="G35" s="48" t="s">
        <v>721</v>
      </c>
      <c r="H35" s="49" t="s">
        <v>722</v>
      </c>
    </row>
    <row r="36" spans="1:8" ht="15" thickBot="1">
      <c r="A36" s="290"/>
      <c r="B36" s="291"/>
      <c r="C36" s="291"/>
      <c r="D36" s="291"/>
      <c r="E36" s="292"/>
      <c r="F36" s="50"/>
      <c r="G36" s="51" t="s">
        <v>723</v>
      </c>
      <c r="H36" s="52" t="s">
        <v>723</v>
      </c>
    </row>
    <row r="37" spans="1:8" ht="16.2" thickBot="1">
      <c r="A37" s="263" t="s">
        <v>724</v>
      </c>
      <c r="B37" s="264"/>
      <c r="C37" s="264"/>
      <c r="D37" s="264"/>
      <c r="E37" s="264"/>
      <c r="F37" s="264"/>
      <c r="G37" s="264"/>
      <c r="H37" s="265"/>
    </row>
    <row r="38" spans="1:8">
      <c r="A38" s="266" t="s">
        <v>700</v>
      </c>
      <c r="B38" s="267"/>
      <c r="C38" s="267"/>
      <c r="D38" s="267"/>
      <c r="E38" s="268"/>
      <c r="F38" s="44" t="s">
        <v>701</v>
      </c>
      <c r="G38" s="45">
        <f>H38/1.2</f>
        <v>6208.3333333333339</v>
      </c>
      <c r="H38" s="46">
        <v>7450</v>
      </c>
    </row>
    <row r="39" spans="1:8">
      <c r="A39" s="257" t="s">
        <v>702</v>
      </c>
      <c r="B39" s="258"/>
      <c r="C39" s="258"/>
      <c r="D39" s="258"/>
      <c r="E39" s="259"/>
      <c r="F39" s="44" t="s">
        <v>701</v>
      </c>
      <c r="G39" s="45">
        <f t="shared" ref="G39:G42" si="3">H39/1.2</f>
        <v>6541.666666666667</v>
      </c>
      <c r="H39" s="46">
        <v>7850</v>
      </c>
    </row>
    <row r="40" spans="1:8">
      <c r="A40" s="257" t="s">
        <v>703</v>
      </c>
      <c r="B40" s="258"/>
      <c r="C40" s="258"/>
      <c r="D40" s="258"/>
      <c r="E40" s="259"/>
      <c r="F40" s="44" t="s">
        <v>701</v>
      </c>
      <c r="G40" s="45">
        <f t="shared" si="3"/>
        <v>6958.3333333333339</v>
      </c>
      <c r="H40" s="46">
        <v>8350</v>
      </c>
    </row>
    <row r="41" spans="1:8">
      <c r="A41" s="257" t="s">
        <v>704</v>
      </c>
      <c r="B41" s="258"/>
      <c r="C41" s="258"/>
      <c r="D41" s="258"/>
      <c r="E41" s="259"/>
      <c r="F41" s="44" t="s">
        <v>701</v>
      </c>
      <c r="G41" s="45">
        <f t="shared" si="3"/>
        <v>7208.3333333333339</v>
      </c>
      <c r="H41" s="46">
        <v>8650</v>
      </c>
    </row>
    <row r="42" spans="1:8" ht="15" thickBot="1">
      <c r="A42" s="260" t="s">
        <v>705</v>
      </c>
      <c r="B42" s="261"/>
      <c r="C42" s="261"/>
      <c r="D42" s="261"/>
      <c r="E42" s="262"/>
      <c r="F42" s="44" t="s">
        <v>701</v>
      </c>
      <c r="G42" s="45">
        <f t="shared" si="3"/>
        <v>7708.3333333333339</v>
      </c>
      <c r="H42" s="46">
        <v>9250</v>
      </c>
    </row>
    <row r="43" spans="1:8" ht="16.2" thickBot="1">
      <c r="A43" s="263" t="s">
        <v>725</v>
      </c>
      <c r="B43" s="264"/>
      <c r="C43" s="264"/>
      <c r="D43" s="264"/>
      <c r="E43" s="264"/>
      <c r="F43" s="264"/>
      <c r="G43" s="264"/>
      <c r="H43" s="265"/>
    </row>
    <row r="44" spans="1:8">
      <c r="A44" s="266" t="s">
        <v>707</v>
      </c>
      <c r="B44" s="267"/>
      <c r="C44" s="267"/>
      <c r="D44" s="267"/>
      <c r="E44" s="268"/>
      <c r="F44" s="44" t="s">
        <v>701</v>
      </c>
      <c r="G44" s="45">
        <f>H44/1.2</f>
        <v>5541.666666666667</v>
      </c>
      <c r="H44" s="46">
        <v>6650</v>
      </c>
    </row>
    <row r="45" spans="1:8">
      <c r="A45" s="257" t="s">
        <v>708</v>
      </c>
      <c r="B45" s="258"/>
      <c r="C45" s="258"/>
      <c r="D45" s="258"/>
      <c r="E45" s="259"/>
      <c r="F45" s="44" t="s">
        <v>701</v>
      </c>
      <c r="G45" s="45">
        <f t="shared" ref="G45:G49" si="4">H45/1.2</f>
        <v>5875</v>
      </c>
      <c r="H45" s="46">
        <v>7050</v>
      </c>
    </row>
    <row r="46" spans="1:8">
      <c r="A46" s="257" t="s">
        <v>709</v>
      </c>
      <c r="B46" s="258"/>
      <c r="C46" s="258"/>
      <c r="D46" s="258"/>
      <c r="E46" s="259"/>
      <c r="F46" s="44" t="s">
        <v>701</v>
      </c>
      <c r="G46" s="45">
        <f t="shared" si="4"/>
        <v>6208.3333333333339</v>
      </c>
      <c r="H46" s="139">
        <v>7450</v>
      </c>
    </row>
    <row r="47" spans="1:8">
      <c r="A47" s="257" t="s">
        <v>710</v>
      </c>
      <c r="B47" s="258"/>
      <c r="C47" s="258"/>
      <c r="D47" s="258"/>
      <c r="E47" s="259"/>
      <c r="F47" s="44" t="s">
        <v>701</v>
      </c>
      <c r="G47" s="45">
        <f t="shared" si="4"/>
        <v>6458.3333333333339</v>
      </c>
      <c r="H47" s="46">
        <v>7750</v>
      </c>
    </row>
    <row r="48" spans="1:8">
      <c r="A48" s="257" t="s">
        <v>711</v>
      </c>
      <c r="B48" s="258"/>
      <c r="C48" s="258"/>
      <c r="D48" s="258"/>
      <c r="E48" s="259"/>
      <c r="F48" s="44" t="s">
        <v>701</v>
      </c>
      <c r="G48" s="45">
        <f t="shared" si="4"/>
        <v>6708.3333333333339</v>
      </c>
      <c r="H48" s="46">
        <v>8050</v>
      </c>
    </row>
    <row r="49" spans="1:8" ht="15" thickBot="1">
      <c r="A49" s="260" t="s">
        <v>712</v>
      </c>
      <c r="B49" s="261"/>
      <c r="C49" s="261"/>
      <c r="D49" s="261"/>
      <c r="E49" s="262"/>
      <c r="F49" s="44" t="s">
        <v>701</v>
      </c>
      <c r="G49" s="45">
        <f t="shared" si="4"/>
        <v>6958.3333333333339</v>
      </c>
      <c r="H49" s="46">
        <v>8350</v>
      </c>
    </row>
    <row r="50" spans="1:8" ht="16.2" thickBot="1">
      <c r="A50" s="263" t="s">
        <v>726</v>
      </c>
      <c r="B50" s="264"/>
      <c r="C50" s="264"/>
      <c r="D50" s="264"/>
      <c r="E50" s="264"/>
      <c r="F50" s="264"/>
      <c r="G50" s="264"/>
      <c r="H50" s="265"/>
    </row>
    <row r="51" spans="1:8">
      <c r="A51" s="266" t="s">
        <v>714</v>
      </c>
      <c r="B51" s="267"/>
      <c r="C51" s="267"/>
      <c r="D51" s="267"/>
      <c r="E51" s="268"/>
      <c r="F51" s="44" t="s">
        <v>701</v>
      </c>
      <c r="G51" s="45">
        <f>H51/1.2</f>
        <v>6208.3333333333339</v>
      </c>
      <c r="H51" s="46">
        <v>7450</v>
      </c>
    </row>
    <row r="52" spans="1:8">
      <c r="A52" s="257" t="s">
        <v>715</v>
      </c>
      <c r="B52" s="258"/>
      <c r="C52" s="258"/>
      <c r="D52" s="258"/>
      <c r="E52" s="259"/>
      <c r="F52" s="44" t="s">
        <v>701</v>
      </c>
      <c r="G52" s="45">
        <f t="shared" ref="G52:G57" si="5">H52/1.2</f>
        <v>6375</v>
      </c>
      <c r="H52" s="46">
        <v>7650</v>
      </c>
    </row>
    <row r="53" spans="1:8">
      <c r="A53" s="257" t="s">
        <v>716</v>
      </c>
      <c r="B53" s="258"/>
      <c r="C53" s="258"/>
      <c r="D53" s="258"/>
      <c r="E53" s="259"/>
      <c r="F53" s="44" t="s">
        <v>701</v>
      </c>
      <c r="G53" s="45">
        <f t="shared" si="5"/>
        <v>6541.666666666667</v>
      </c>
      <c r="H53" s="46">
        <v>7850</v>
      </c>
    </row>
    <row r="54" spans="1:8">
      <c r="A54" s="257" t="s">
        <v>717</v>
      </c>
      <c r="B54" s="258"/>
      <c r="C54" s="258"/>
      <c r="D54" s="258"/>
      <c r="E54" s="259"/>
      <c r="F54" s="44" t="s">
        <v>701</v>
      </c>
      <c r="G54" s="45">
        <f t="shared" si="5"/>
        <v>6708.3333333333339</v>
      </c>
      <c r="H54" s="46">
        <v>8050</v>
      </c>
    </row>
    <row r="55" spans="1:8">
      <c r="A55" s="257" t="s">
        <v>718</v>
      </c>
      <c r="B55" s="258"/>
      <c r="C55" s="258"/>
      <c r="D55" s="258"/>
      <c r="E55" s="259"/>
      <c r="F55" s="44" t="s">
        <v>701</v>
      </c>
      <c r="G55" s="45">
        <f t="shared" si="5"/>
        <v>6958.3333333333339</v>
      </c>
      <c r="H55" s="46">
        <v>8350</v>
      </c>
    </row>
    <row r="56" spans="1:8">
      <c r="A56" s="281" t="s">
        <v>719</v>
      </c>
      <c r="B56" s="282"/>
      <c r="C56" s="282"/>
      <c r="D56" s="282"/>
      <c r="E56" s="283"/>
      <c r="F56" s="44" t="s">
        <v>701</v>
      </c>
      <c r="G56" s="45">
        <f t="shared" si="5"/>
        <v>7541.666666666667</v>
      </c>
      <c r="H56" s="46">
        <v>9050</v>
      </c>
    </row>
    <row r="57" spans="1:8" ht="15" thickBot="1">
      <c r="A57" s="284" t="s">
        <v>720</v>
      </c>
      <c r="B57" s="285"/>
      <c r="C57" s="285"/>
      <c r="D57" s="285"/>
      <c r="E57" s="286"/>
      <c r="F57" s="47" t="s">
        <v>701</v>
      </c>
      <c r="G57" s="45">
        <f t="shared" si="5"/>
        <v>8041.666666666667</v>
      </c>
      <c r="H57" s="139">
        <v>9650</v>
      </c>
    </row>
    <row r="59" spans="1:8" ht="15" thickBot="1"/>
    <row r="60" spans="1:8">
      <c r="A60" s="287" t="s">
        <v>695</v>
      </c>
      <c r="B60" s="288"/>
      <c r="C60" s="288"/>
      <c r="D60" s="288"/>
      <c r="E60" s="289"/>
      <c r="F60" s="48" t="s">
        <v>696</v>
      </c>
      <c r="G60" s="48" t="s">
        <v>721</v>
      </c>
      <c r="H60" s="49" t="s">
        <v>722</v>
      </c>
    </row>
    <row r="61" spans="1:8" ht="15" thickBot="1">
      <c r="A61" s="290"/>
      <c r="B61" s="291"/>
      <c r="C61" s="291"/>
      <c r="D61" s="291"/>
      <c r="E61" s="292"/>
      <c r="F61" s="50"/>
      <c r="G61" s="51" t="s">
        <v>723</v>
      </c>
      <c r="H61" s="52" t="s">
        <v>723</v>
      </c>
    </row>
    <row r="62" spans="1:8" ht="16.2" thickBot="1">
      <c r="A62" s="293" t="s">
        <v>727</v>
      </c>
      <c r="B62" s="294"/>
      <c r="C62" s="294"/>
      <c r="D62" s="294"/>
      <c r="E62" s="294"/>
      <c r="F62" s="294"/>
      <c r="G62" s="294"/>
      <c r="H62" s="295"/>
    </row>
    <row r="63" spans="1:8">
      <c r="A63" s="281" t="s">
        <v>728</v>
      </c>
      <c r="B63" s="282"/>
      <c r="C63" s="282"/>
      <c r="D63" s="282"/>
      <c r="E63" s="283"/>
      <c r="F63" s="44" t="s">
        <v>701</v>
      </c>
      <c r="G63" s="45">
        <f>H63/1.2</f>
        <v>6291.666666666667</v>
      </c>
      <c r="H63" s="46">
        <v>7550</v>
      </c>
    </row>
    <row r="64" spans="1:8">
      <c r="A64" s="281" t="s">
        <v>729</v>
      </c>
      <c r="B64" s="282"/>
      <c r="C64" s="282"/>
      <c r="D64" s="282"/>
      <c r="E64" s="283"/>
      <c r="F64" s="44" t="s">
        <v>701</v>
      </c>
      <c r="G64" s="45">
        <f t="shared" ref="G64:G67" si="6">H64/1.2</f>
        <v>6625</v>
      </c>
      <c r="H64" s="46">
        <v>7950</v>
      </c>
    </row>
    <row r="65" spans="1:8">
      <c r="A65" s="281" t="s">
        <v>730</v>
      </c>
      <c r="B65" s="282"/>
      <c r="C65" s="282"/>
      <c r="D65" s="282"/>
      <c r="E65" s="283"/>
      <c r="F65" s="44" t="s">
        <v>701</v>
      </c>
      <c r="G65" s="45">
        <f t="shared" si="6"/>
        <v>7041.666666666667</v>
      </c>
      <c r="H65" s="46">
        <v>8450</v>
      </c>
    </row>
    <row r="66" spans="1:8">
      <c r="A66" s="281" t="s">
        <v>731</v>
      </c>
      <c r="B66" s="282"/>
      <c r="C66" s="282"/>
      <c r="D66" s="282"/>
      <c r="E66" s="283"/>
      <c r="F66" s="44" t="s">
        <v>701</v>
      </c>
      <c r="G66" s="45">
        <f t="shared" si="6"/>
        <v>7291.666666666667</v>
      </c>
      <c r="H66" s="46">
        <v>8750</v>
      </c>
    </row>
    <row r="67" spans="1:8" ht="15" thickBot="1">
      <c r="A67" s="281" t="s">
        <v>732</v>
      </c>
      <c r="B67" s="282"/>
      <c r="C67" s="282"/>
      <c r="D67" s="282"/>
      <c r="E67" s="283"/>
      <c r="F67" s="44" t="s">
        <v>701</v>
      </c>
      <c r="G67" s="45">
        <f t="shared" si="6"/>
        <v>7791.666666666667</v>
      </c>
      <c r="H67" s="46">
        <v>9350</v>
      </c>
    </row>
    <row r="68" spans="1:8" ht="16.2" thickBot="1">
      <c r="A68" s="263" t="s">
        <v>733</v>
      </c>
      <c r="B68" s="264"/>
      <c r="C68" s="264"/>
      <c r="D68" s="264"/>
      <c r="E68" s="264"/>
      <c r="F68" s="264"/>
      <c r="G68" s="264"/>
      <c r="H68" s="265"/>
    </row>
    <row r="69" spans="1:8">
      <c r="A69" s="281" t="s">
        <v>707</v>
      </c>
      <c r="B69" s="282"/>
      <c r="C69" s="282"/>
      <c r="D69" s="282"/>
      <c r="E69" s="283"/>
      <c r="F69" s="44" t="s">
        <v>701</v>
      </c>
      <c r="G69" s="45">
        <f>H69/1.2</f>
        <v>5708.3333333333339</v>
      </c>
      <c r="H69" s="139">
        <v>6850</v>
      </c>
    </row>
    <row r="70" spans="1:8">
      <c r="A70" s="281" t="s">
        <v>708</v>
      </c>
      <c r="B70" s="282"/>
      <c r="C70" s="282"/>
      <c r="D70" s="282"/>
      <c r="E70" s="283"/>
      <c r="F70" s="44" t="s">
        <v>701</v>
      </c>
      <c r="G70" s="45">
        <f t="shared" ref="G70:G74" si="7">H70/1.2</f>
        <v>5958.3333333333339</v>
      </c>
      <c r="H70" s="46">
        <v>7150</v>
      </c>
    </row>
    <row r="71" spans="1:8">
      <c r="A71" s="281" t="s">
        <v>709</v>
      </c>
      <c r="B71" s="282"/>
      <c r="C71" s="282"/>
      <c r="D71" s="282"/>
      <c r="E71" s="283"/>
      <c r="F71" s="44" t="s">
        <v>701</v>
      </c>
      <c r="G71" s="45">
        <f t="shared" si="7"/>
        <v>6291.666666666667</v>
      </c>
      <c r="H71" s="46">
        <v>7550</v>
      </c>
    </row>
    <row r="72" spans="1:8">
      <c r="A72" s="281" t="s">
        <v>710</v>
      </c>
      <c r="B72" s="282"/>
      <c r="C72" s="282"/>
      <c r="D72" s="282"/>
      <c r="E72" s="283"/>
      <c r="F72" s="44" t="s">
        <v>701</v>
      </c>
      <c r="G72" s="45">
        <f t="shared" si="7"/>
        <v>6541.666666666667</v>
      </c>
      <c r="H72" s="46">
        <v>7850</v>
      </c>
    </row>
    <row r="73" spans="1:8">
      <c r="A73" s="281" t="s">
        <v>711</v>
      </c>
      <c r="B73" s="282"/>
      <c r="C73" s="282"/>
      <c r="D73" s="282"/>
      <c r="E73" s="283"/>
      <c r="F73" s="44" t="s">
        <v>701</v>
      </c>
      <c r="G73" s="45">
        <f t="shared" si="7"/>
        <v>6791.666666666667</v>
      </c>
      <c r="H73" s="46">
        <v>8150</v>
      </c>
    </row>
    <row r="74" spans="1:8" ht="15" thickBot="1">
      <c r="A74" s="281" t="s">
        <v>712</v>
      </c>
      <c r="B74" s="282"/>
      <c r="C74" s="282"/>
      <c r="D74" s="282"/>
      <c r="E74" s="283"/>
      <c r="F74" s="44" t="s">
        <v>701</v>
      </c>
      <c r="G74" s="45">
        <f t="shared" si="7"/>
        <v>7041.666666666667</v>
      </c>
      <c r="H74" s="46">
        <v>8450</v>
      </c>
    </row>
    <row r="75" spans="1:8" ht="16.2" thickBot="1">
      <c r="A75" s="263" t="s">
        <v>734</v>
      </c>
      <c r="B75" s="264"/>
      <c r="C75" s="264"/>
      <c r="D75" s="264"/>
      <c r="E75" s="264"/>
      <c r="F75" s="264"/>
      <c r="G75" s="264"/>
      <c r="H75" s="265"/>
    </row>
    <row r="76" spans="1:8" ht="15" thickBot="1">
      <c r="A76" s="266" t="s">
        <v>714</v>
      </c>
      <c r="B76" s="267"/>
      <c r="C76" s="267"/>
      <c r="D76" s="267"/>
      <c r="E76" s="268"/>
      <c r="F76" s="53" t="s">
        <v>701</v>
      </c>
      <c r="G76" s="54">
        <f>H76/1.2</f>
        <v>6291.666666666667</v>
      </c>
      <c r="H76" s="55">
        <v>7550</v>
      </c>
    </row>
    <row r="77" spans="1:8" ht="15" thickBot="1">
      <c r="A77" s="281" t="s">
        <v>715</v>
      </c>
      <c r="B77" s="282"/>
      <c r="C77" s="282"/>
      <c r="D77" s="282"/>
      <c r="E77" s="283"/>
      <c r="F77" s="44" t="s">
        <v>701</v>
      </c>
      <c r="G77" s="54">
        <f t="shared" ref="G77:G82" si="8">H77/1.2</f>
        <v>6458.3333333333339</v>
      </c>
      <c r="H77" s="55">
        <v>7750</v>
      </c>
    </row>
    <row r="78" spans="1:8" ht="15" thickBot="1">
      <c r="A78" s="281" t="s">
        <v>716</v>
      </c>
      <c r="B78" s="282"/>
      <c r="C78" s="282"/>
      <c r="D78" s="282"/>
      <c r="E78" s="283"/>
      <c r="F78" s="44" t="s">
        <v>701</v>
      </c>
      <c r="G78" s="54">
        <f t="shared" si="8"/>
        <v>6625</v>
      </c>
      <c r="H78" s="55">
        <v>7950</v>
      </c>
    </row>
    <row r="79" spans="1:8" ht="15" thickBot="1">
      <c r="A79" s="281" t="s">
        <v>717</v>
      </c>
      <c r="B79" s="282"/>
      <c r="C79" s="282"/>
      <c r="D79" s="282"/>
      <c r="E79" s="283"/>
      <c r="F79" s="44" t="s">
        <v>701</v>
      </c>
      <c r="G79" s="54">
        <f t="shared" si="8"/>
        <v>6791.666666666667</v>
      </c>
      <c r="H79" s="55">
        <v>8150</v>
      </c>
    </row>
    <row r="80" spans="1:8" ht="15" thickBot="1">
      <c r="A80" s="281" t="s">
        <v>718</v>
      </c>
      <c r="B80" s="282"/>
      <c r="C80" s="282"/>
      <c r="D80" s="282"/>
      <c r="E80" s="283"/>
      <c r="F80" s="44" t="s">
        <v>701</v>
      </c>
      <c r="G80" s="54">
        <f t="shared" si="8"/>
        <v>7041.666666666667</v>
      </c>
      <c r="H80" s="55">
        <v>8450</v>
      </c>
    </row>
    <row r="81" spans="1:8" ht="15" thickBot="1">
      <c r="A81" s="281" t="s">
        <v>719</v>
      </c>
      <c r="B81" s="282"/>
      <c r="C81" s="282"/>
      <c r="D81" s="282"/>
      <c r="E81" s="283"/>
      <c r="F81" s="44" t="s">
        <v>701</v>
      </c>
      <c r="G81" s="54">
        <f t="shared" si="8"/>
        <v>7625</v>
      </c>
      <c r="H81" s="55">
        <v>9150</v>
      </c>
    </row>
    <row r="82" spans="1:8" ht="15" thickBot="1">
      <c r="A82" s="284" t="s">
        <v>720</v>
      </c>
      <c r="B82" s="285"/>
      <c r="C82" s="285"/>
      <c r="D82" s="285"/>
      <c r="E82" s="286"/>
      <c r="F82" s="47" t="s">
        <v>701</v>
      </c>
      <c r="G82" s="54">
        <f t="shared" si="8"/>
        <v>8125</v>
      </c>
      <c r="H82" s="55">
        <v>9750</v>
      </c>
    </row>
    <row r="83" spans="1:8">
      <c r="A83" s="40"/>
      <c r="B83" s="40"/>
      <c r="C83" s="40"/>
      <c r="D83" s="40"/>
      <c r="E83" s="40"/>
      <c r="F83" s="41"/>
      <c r="G83" s="42"/>
      <c r="H83" s="43"/>
    </row>
    <row r="84" spans="1:8" ht="15" thickBot="1"/>
    <row r="85" spans="1:8">
      <c r="A85" s="287" t="s">
        <v>695</v>
      </c>
      <c r="B85" s="288"/>
      <c r="C85" s="288"/>
      <c r="D85" s="288"/>
      <c r="E85" s="289"/>
      <c r="F85" s="48" t="s">
        <v>696</v>
      </c>
      <c r="G85" s="48" t="s">
        <v>721</v>
      </c>
      <c r="H85" s="49" t="s">
        <v>722</v>
      </c>
    </row>
    <row r="86" spans="1:8" ht="15" thickBot="1">
      <c r="A86" s="290"/>
      <c r="B86" s="291"/>
      <c r="C86" s="291"/>
      <c r="D86" s="291"/>
      <c r="E86" s="292"/>
      <c r="F86" s="50"/>
      <c r="G86" s="51" t="s">
        <v>723</v>
      </c>
      <c r="H86" s="52" t="s">
        <v>723</v>
      </c>
    </row>
    <row r="87" spans="1:8" ht="16.2" thickBot="1">
      <c r="A87" s="263" t="s">
        <v>735</v>
      </c>
      <c r="B87" s="264"/>
      <c r="C87" s="264"/>
      <c r="D87" s="264"/>
      <c r="E87" s="264"/>
      <c r="F87" s="264"/>
      <c r="G87" s="264"/>
      <c r="H87" s="265"/>
    </row>
    <row r="88" spans="1:8">
      <c r="A88" s="281" t="s">
        <v>728</v>
      </c>
      <c r="B88" s="282"/>
      <c r="C88" s="282"/>
      <c r="D88" s="282"/>
      <c r="E88" s="283"/>
      <c r="F88" s="44" t="s">
        <v>701</v>
      </c>
      <c r="G88" s="45">
        <f>H88/1.2</f>
        <v>6375</v>
      </c>
      <c r="H88" s="139">
        <v>7650</v>
      </c>
    </row>
    <row r="89" spans="1:8">
      <c r="A89" s="281" t="s">
        <v>729</v>
      </c>
      <c r="B89" s="282"/>
      <c r="C89" s="282"/>
      <c r="D89" s="282"/>
      <c r="E89" s="283"/>
      <c r="F89" s="44" t="s">
        <v>701</v>
      </c>
      <c r="G89" s="45">
        <f t="shared" ref="G89:G92" si="9">H89/1.2</f>
        <v>6708.3333333333339</v>
      </c>
      <c r="H89" s="46">
        <v>8050</v>
      </c>
    </row>
    <row r="90" spans="1:8">
      <c r="A90" s="281" t="s">
        <v>730</v>
      </c>
      <c r="B90" s="282"/>
      <c r="C90" s="282"/>
      <c r="D90" s="282"/>
      <c r="E90" s="283"/>
      <c r="F90" s="44" t="s">
        <v>701</v>
      </c>
      <c r="G90" s="45">
        <f t="shared" si="9"/>
        <v>7125</v>
      </c>
      <c r="H90" s="46">
        <v>8550</v>
      </c>
    </row>
    <row r="91" spans="1:8">
      <c r="A91" s="281" t="s">
        <v>731</v>
      </c>
      <c r="B91" s="282"/>
      <c r="C91" s="282"/>
      <c r="D91" s="282"/>
      <c r="E91" s="283"/>
      <c r="F91" s="44" t="s">
        <v>701</v>
      </c>
      <c r="G91" s="45">
        <f t="shared" si="9"/>
        <v>7375</v>
      </c>
      <c r="H91" s="46">
        <v>8850</v>
      </c>
    </row>
    <row r="92" spans="1:8" ht="15" thickBot="1">
      <c r="A92" s="281" t="s">
        <v>732</v>
      </c>
      <c r="B92" s="282"/>
      <c r="C92" s="282"/>
      <c r="D92" s="282"/>
      <c r="E92" s="283"/>
      <c r="F92" s="44" t="s">
        <v>701</v>
      </c>
      <c r="G92" s="45">
        <f t="shared" si="9"/>
        <v>7875</v>
      </c>
      <c r="H92" s="46">
        <v>9450</v>
      </c>
    </row>
    <row r="93" spans="1:8" ht="16.2" thickBot="1">
      <c r="A93" s="263" t="s">
        <v>736</v>
      </c>
      <c r="B93" s="264"/>
      <c r="C93" s="264"/>
      <c r="D93" s="264"/>
      <c r="E93" s="264"/>
      <c r="F93" s="264"/>
      <c r="G93" s="264"/>
      <c r="H93" s="265"/>
    </row>
    <row r="94" spans="1:8">
      <c r="A94" s="266" t="s">
        <v>707</v>
      </c>
      <c r="B94" s="267"/>
      <c r="C94" s="267"/>
      <c r="D94" s="267"/>
      <c r="E94" s="268"/>
      <c r="F94" s="44" t="s">
        <v>701</v>
      </c>
      <c r="G94" s="45">
        <f>H94/1.2</f>
        <v>5791.666666666667</v>
      </c>
      <c r="H94" s="46">
        <v>6950</v>
      </c>
    </row>
    <row r="95" spans="1:8">
      <c r="A95" s="257" t="s">
        <v>708</v>
      </c>
      <c r="B95" s="258"/>
      <c r="C95" s="258"/>
      <c r="D95" s="258"/>
      <c r="E95" s="259"/>
      <c r="F95" s="44" t="s">
        <v>701</v>
      </c>
      <c r="G95" s="45">
        <f t="shared" ref="G95:G99" si="10">H95/1.2</f>
        <v>6041.666666666667</v>
      </c>
      <c r="H95" s="46">
        <v>7250</v>
      </c>
    </row>
    <row r="96" spans="1:8">
      <c r="A96" s="257" t="s">
        <v>709</v>
      </c>
      <c r="B96" s="258"/>
      <c r="C96" s="258"/>
      <c r="D96" s="258"/>
      <c r="E96" s="259"/>
      <c r="F96" s="44" t="s">
        <v>701</v>
      </c>
      <c r="G96" s="45">
        <f t="shared" si="10"/>
        <v>6375</v>
      </c>
      <c r="H96" s="46">
        <v>7650</v>
      </c>
    </row>
    <row r="97" spans="1:8">
      <c r="A97" s="257" t="s">
        <v>710</v>
      </c>
      <c r="B97" s="258"/>
      <c r="C97" s="258"/>
      <c r="D97" s="258"/>
      <c r="E97" s="259"/>
      <c r="F97" s="44" t="s">
        <v>701</v>
      </c>
      <c r="G97" s="45">
        <f t="shared" si="10"/>
        <v>6625</v>
      </c>
      <c r="H97" s="46">
        <v>7950</v>
      </c>
    </row>
    <row r="98" spans="1:8">
      <c r="A98" s="257" t="s">
        <v>711</v>
      </c>
      <c r="B98" s="258"/>
      <c r="C98" s="258"/>
      <c r="D98" s="258"/>
      <c r="E98" s="259"/>
      <c r="F98" s="44" t="s">
        <v>701</v>
      </c>
      <c r="G98" s="45">
        <f t="shared" si="10"/>
        <v>6875</v>
      </c>
      <c r="H98" s="46">
        <v>8250</v>
      </c>
    </row>
    <row r="99" spans="1:8" ht="15" thickBot="1">
      <c r="A99" s="260" t="s">
        <v>712</v>
      </c>
      <c r="B99" s="261"/>
      <c r="C99" s="261"/>
      <c r="D99" s="261"/>
      <c r="E99" s="262"/>
      <c r="F99" s="44" t="s">
        <v>701</v>
      </c>
      <c r="G99" s="45">
        <f t="shared" si="10"/>
        <v>7125</v>
      </c>
      <c r="H99" s="46">
        <v>8550</v>
      </c>
    </row>
    <row r="100" spans="1:8" ht="16.2" thickBot="1">
      <c r="A100" s="263" t="s">
        <v>737</v>
      </c>
      <c r="B100" s="264"/>
      <c r="C100" s="264"/>
      <c r="D100" s="264"/>
      <c r="E100" s="264"/>
      <c r="F100" s="264"/>
      <c r="G100" s="264"/>
      <c r="H100" s="265"/>
    </row>
    <row r="101" spans="1:8">
      <c r="A101" s="266" t="s">
        <v>714</v>
      </c>
      <c r="B101" s="267"/>
      <c r="C101" s="267"/>
      <c r="D101" s="267"/>
      <c r="E101" s="268"/>
      <c r="F101" s="44" t="s">
        <v>701</v>
      </c>
      <c r="G101" s="45">
        <f>H101/1.2</f>
        <v>6375</v>
      </c>
      <c r="H101" s="46">
        <v>7650</v>
      </c>
    </row>
    <row r="102" spans="1:8">
      <c r="A102" s="257" t="s">
        <v>715</v>
      </c>
      <c r="B102" s="258"/>
      <c r="C102" s="258"/>
      <c r="D102" s="258"/>
      <c r="E102" s="259"/>
      <c r="F102" s="44" t="s">
        <v>701</v>
      </c>
      <c r="G102" s="45">
        <f t="shared" ref="G102:G107" si="11">H102/1.2</f>
        <v>6541.666666666667</v>
      </c>
      <c r="H102" s="46">
        <v>7850</v>
      </c>
    </row>
    <row r="103" spans="1:8">
      <c r="A103" s="257" t="s">
        <v>716</v>
      </c>
      <c r="B103" s="258"/>
      <c r="C103" s="258"/>
      <c r="D103" s="258"/>
      <c r="E103" s="259"/>
      <c r="F103" s="44" t="s">
        <v>701</v>
      </c>
      <c r="G103" s="45">
        <f t="shared" si="11"/>
        <v>6708.3333333333339</v>
      </c>
      <c r="H103" s="46">
        <v>8050</v>
      </c>
    </row>
    <row r="104" spans="1:8">
      <c r="A104" s="257" t="s">
        <v>717</v>
      </c>
      <c r="B104" s="258"/>
      <c r="C104" s="258"/>
      <c r="D104" s="258"/>
      <c r="E104" s="259"/>
      <c r="F104" s="44" t="s">
        <v>701</v>
      </c>
      <c r="G104" s="45">
        <f t="shared" si="11"/>
        <v>6875</v>
      </c>
      <c r="H104" s="46">
        <v>8250</v>
      </c>
    </row>
    <row r="105" spans="1:8">
      <c r="A105" s="257" t="s">
        <v>718</v>
      </c>
      <c r="B105" s="258"/>
      <c r="C105" s="258"/>
      <c r="D105" s="258"/>
      <c r="E105" s="259"/>
      <c r="F105" s="44" t="s">
        <v>701</v>
      </c>
      <c r="G105" s="45">
        <f t="shared" si="11"/>
        <v>7125</v>
      </c>
      <c r="H105" s="46">
        <v>8550</v>
      </c>
    </row>
    <row r="106" spans="1:8">
      <c r="A106" s="257" t="s">
        <v>719</v>
      </c>
      <c r="B106" s="258"/>
      <c r="C106" s="258"/>
      <c r="D106" s="258"/>
      <c r="E106" s="259"/>
      <c r="F106" s="44" t="s">
        <v>701</v>
      </c>
      <c r="G106" s="45">
        <f t="shared" si="11"/>
        <v>7708.3333333333339</v>
      </c>
      <c r="H106" s="46">
        <v>9250</v>
      </c>
    </row>
    <row r="107" spans="1:8" ht="15" thickBot="1">
      <c r="A107" s="260" t="s">
        <v>720</v>
      </c>
      <c r="B107" s="261"/>
      <c r="C107" s="261"/>
      <c r="D107" s="261"/>
      <c r="E107" s="262"/>
      <c r="F107" s="47" t="s">
        <v>701</v>
      </c>
      <c r="G107" s="45">
        <f t="shared" si="11"/>
        <v>8208.3333333333339</v>
      </c>
      <c r="H107" s="139">
        <v>9850</v>
      </c>
    </row>
    <row r="108" spans="1:8" ht="15" thickBot="1"/>
    <row r="109" spans="1:8">
      <c r="A109" s="287" t="s">
        <v>695</v>
      </c>
      <c r="B109" s="288"/>
      <c r="C109" s="288"/>
      <c r="D109" s="288"/>
      <c r="E109" s="289"/>
      <c r="F109" s="48" t="s">
        <v>696</v>
      </c>
      <c r="G109" s="48" t="s">
        <v>721</v>
      </c>
      <c r="H109" s="49" t="s">
        <v>722</v>
      </c>
    </row>
    <row r="110" spans="1:8" ht="15" thickBot="1">
      <c r="A110" s="290"/>
      <c r="B110" s="291"/>
      <c r="C110" s="291"/>
      <c r="D110" s="291"/>
      <c r="E110" s="292"/>
      <c r="F110" s="50"/>
      <c r="G110" s="51" t="s">
        <v>723</v>
      </c>
      <c r="H110" s="52" t="s">
        <v>723</v>
      </c>
    </row>
    <row r="111" spans="1:8" ht="16.2" thickBot="1">
      <c r="A111" s="263" t="s">
        <v>738</v>
      </c>
      <c r="B111" s="264"/>
      <c r="C111" s="264"/>
      <c r="D111" s="264"/>
      <c r="E111" s="264"/>
      <c r="F111" s="264"/>
      <c r="G111" s="264"/>
      <c r="H111" s="265"/>
    </row>
    <row r="112" spans="1:8">
      <c r="A112" s="281" t="s">
        <v>728</v>
      </c>
      <c r="B112" s="282"/>
      <c r="C112" s="282"/>
      <c r="D112" s="282"/>
      <c r="E112" s="283"/>
      <c r="F112" s="44" t="s">
        <v>701</v>
      </c>
      <c r="G112" s="45">
        <f>H112/1.2</f>
        <v>6458.3333333333339</v>
      </c>
      <c r="H112" s="46">
        <v>7750</v>
      </c>
    </row>
    <row r="113" spans="1:8">
      <c r="A113" s="281" t="s">
        <v>729</v>
      </c>
      <c r="B113" s="282"/>
      <c r="C113" s="282"/>
      <c r="D113" s="282"/>
      <c r="E113" s="283"/>
      <c r="F113" s="44" t="s">
        <v>701</v>
      </c>
      <c r="G113" s="45">
        <f t="shared" ref="G113:G116" si="12">H113/1.2</f>
        <v>6791.666666666667</v>
      </c>
      <c r="H113" s="46">
        <v>8150</v>
      </c>
    </row>
    <row r="114" spans="1:8">
      <c r="A114" s="281" t="s">
        <v>730</v>
      </c>
      <c r="B114" s="282"/>
      <c r="C114" s="282"/>
      <c r="D114" s="282"/>
      <c r="E114" s="283"/>
      <c r="F114" s="44" t="s">
        <v>701</v>
      </c>
      <c r="G114" s="45">
        <f t="shared" si="12"/>
        <v>7208.3333333333339</v>
      </c>
      <c r="H114" s="46">
        <v>8650</v>
      </c>
    </row>
    <row r="115" spans="1:8">
      <c r="A115" s="281" t="s">
        <v>731</v>
      </c>
      <c r="B115" s="282"/>
      <c r="C115" s="282"/>
      <c r="D115" s="282"/>
      <c r="E115" s="283"/>
      <c r="F115" s="44" t="s">
        <v>701</v>
      </c>
      <c r="G115" s="45">
        <f t="shared" si="12"/>
        <v>7458.3333333333339</v>
      </c>
      <c r="H115" s="46">
        <v>8950</v>
      </c>
    </row>
    <row r="116" spans="1:8" ht="15" thickBot="1">
      <c r="A116" s="281" t="s">
        <v>732</v>
      </c>
      <c r="B116" s="282"/>
      <c r="C116" s="282"/>
      <c r="D116" s="282"/>
      <c r="E116" s="283"/>
      <c r="F116" s="44" t="s">
        <v>701</v>
      </c>
      <c r="G116" s="45">
        <f t="shared" si="12"/>
        <v>7958.3333333333339</v>
      </c>
      <c r="H116" s="46">
        <v>9550</v>
      </c>
    </row>
    <row r="117" spans="1:8" ht="16.2" thickBot="1">
      <c r="A117" s="263" t="s">
        <v>739</v>
      </c>
      <c r="B117" s="264"/>
      <c r="C117" s="264"/>
      <c r="D117" s="264"/>
      <c r="E117" s="264"/>
      <c r="F117" s="264"/>
      <c r="G117" s="264"/>
      <c r="H117" s="265"/>
    </row>
    <row r="118" spans="1:8">
      <c r="A118" s="281" t="s">
        <v>707</v>
      </c>
      <c r="B118" s="282"/>
      <c r="C118" s="282"/>
      <c r="D118" s="282"/>
      <c r="E118" s="283"/>
      <c r="F118" s="44" t="s">
        <v>701</v>
      </c>
      <c r="G118" s="45">
        <f>H118/1.2</f>
        <v>5791.666666666667</v>
      </c>
      <c r="H118" s="139">
        <v>6950</v>
      </c>
    </row>
    <row r="119" spans="1:8">
      <c r="A119" s="281" t="s">
        <v>708</v>
      </c>
      <c r="B119" s="282"/>
      <c r="C119" s="282"/>
      <c r="D119" s="282"/>
      <c r="E119" s="283"/>
      <c r="F119" s="44" t="s">
        <v>701</v>
      </c>
      <c r="G119" s="45">
        <f t="shared" ref="G119:G123" si="13">H119/1.2</f>
        <v>6125</v>
      </c>
      <c r="H119" s="46">
        <v>7350</v>
      </c>
    </row>
    <row r="120" spans="1:8">
      <c r="A120" s="281" t="s">
        <v>709</v>
      </c>
      <c r="B120" s="282"/>
      <c r="C120" s="282"/>
      <c r="D120" s="282"/>
      <c r="E120" s="283"/>
      <c r="F120" s="44" t="s">
        <v>701</v>
      </c>
      <c r="G120" s="45">
        <f t="shared" si="13"/>
        <v>6458.3333333333339</v>
      </c>
      <c r="H120" s="46">
        <v>7750</v>
      </c>
    </row>
    <row r="121" spans="1:8">
      <c r="A121" s="281" t="s">
        <v>710</v>
      </c>
      <c r="B121" s="282"/>
      <c r="C121" s="282"/>
      <c r="D121" s="282"/>
      <c r="E121" s="283"/>
      <c r="F121" s="44" t="s">
        <v>701</v>
      </c>
      <c r="G121" s="45">
        <f t="shared" si="13"/>
        <v>6708.3333333333339</v>
      </c>
      <c r="H121" s="46">
        <v>8050</v>
      </c>
    </row>
    <row r="122" spans="1:8">
      <c r="A122" s="281" t="s">
        <v>711</v>
      </c>
      <c r="B122" s="282"/>
      <c r="C122" s="282"/>
      <c r="D122" s="282"/>
      <c r="E122" s="283"/>
      <c r="F122" s="44" t="s">
        <v>701</v>
      </c>
      <c r="G122" s="45">
        <f t="shared" si="13"/>
        <v>6958.3333333333339</v>
      </c>
      <c r="H122" s="46">
        <v>8350</v>
      </c>
    </row>
    <row r="123" spans="1:8" ht="15" thickBot="1">
      <c r="A123" s="260" t="s">
        <v>712</v>
      </c>
      <c r="B123" s="261"/>
      <c r="C123" s="261"/>
      <c r="D123" s="261"/>
      <c r="E123" s="262"/>
      <c r="F123" s="44" t="s">
        <v>701</v>
      </c>
      <c r="G123" s="45">
        <f t="shared" si="13"/>
        <v>7208.3333333333339</v>
      </c>
      <c r="H123" s="46">
        <v>8650</v>
      </c>
    </row>
    <row r="124" spans="1:8" ht="16.2" thickBot="1">
      <c r="A124" s="263" t="s">
        <v>740</v>
      </c>
      <c r="B124" s="264"/>
      <c r="C124" s="264"/>
      <c r="D124" s="264"/>
      <c r="E124" s="264"/>
      <c r="F124" s="264"/>
      <c r="G124" s="264"/>
      <c r="H124" s="265"/>
    </row>
    <row r="125" spans="1:8">
      <c r="A125" s="281" t="s">
        <v>714</v>
      </c>
      <c r="B125" s="282"/>
      <c r="C125" s="282"/>
      <c r="D125" s="282"/>
      <c r="E125" s="283"/>
      <c r="F125" s="44" t="s">
        <v>701</v>
      </c>
      <c r="G125" s="45">
        <f>H125/1.2</f>
        <v>6458.3333333333339</v>
      </c>
      <c r="H125" s="46">
        <v>7750</v>
      </c>
    </row>
    <row r="126" spans="1:8">
      <c r="A126" s="281" t="s">
        <v>715</v>
      </c>
      <c r="B126" s="282"/>
      <c r="C126" s="282"/>
      <c r="D126" s="282"/>
      <c r="E126" s="283"/>
      <c r="F126" s="44" t="s">
        <v>701</v>
      </c>
      <c r="G126" s="45">
        <f t="shared" ref="G126:G131" si="14">H126/1.2</f>
        <v>6625</v>
      </c>
      <c r="H126" s="46">
        <v>7950</v>
      </c>
    </row>
    <row r="127" spans="1:8">
      <c r="A127" s="281" t="s">
        <v>716</v>
      </c>
      <c r="B127" s="282"/>
      <c r="C127" s="282"/>
      <c r="D127" s="282"/>
      <c r="E127" s="283"/>
      <c r="F127" s="44" t="s">
        <v>701</v>
      </c>
      <c r="G127" s="45">
        <f t="shared" si="14"/>
        <v>6791.666666666667</v>
      </c>
      <c r="H127" s="46">
        <v>8150</v>
      </c>
    </row>
    <row r="128" spans="1:8">
      <c r="A128" s="281" t="s">
        <v>717</v>
      </c>
      <c r="B128" s="282"/>
      <c r="C128" s="282"/>
      <c r="D128" s="282"/>
      <c r="E128" s="283"/>
      <c r="F128" s="44" t="s">
        <v>701</v>
      </c>
      <c r="G128" s="45">
        <f t="shared" si="14"/>
        <v>6958.3333333333339</v>
      </c>
      <c r="H128" s="46">
        <v>8350</v>
      </c>
    </row>
    <row r="129" spans="1:8">
      <c r="A129" s="281" t="s">
        <v>718</v>
      </c>
      <c r="B129" s="282"/>
      <c r="C129" s="282"/>
      <c r="D129" s="282"/>
      <c r="E129" s="283"/>
      <c r="F129" s="44" t="s">
        <v>701</v>
      </c>
      <c r="G129" s="45">
        <f t="shared" si="14"/>
        <v>7208.3333333333339</v>
      </c>
      <c r="H129" s="46">
        <v>8650</v>
      </c>
    </row>
    <row r="130" spans="1:8">
      <c r="A130" s="281" t="s">
        <v>719</v>
      </c>
      <c r="B130" s="282"/>
      <c r="C130" s="282"/>
      <c r="D130" s="282"/>
      <c r="E130" s="283"/>
      <c r="F130" s="44" t="s">
        <v>701</v>
      </c>
      <c r="G130" s="45">
        <f t="shared" si="14"/>
        <v>7791.666666666667</v>
      </c>
      <c r="H130" s="46">
        <v>9350</v>
      </c>
    </row>
    <row r="131" spans="1:8" ht="15" thickBot="1">
      <c r="A131" s="284" t="s">
        <v>720</v>
      </c>
      <c r="B131" s="285"/>
      <c r="C131" s="285"/>
      <c r="D131" s="285"/>
      <c r="E131" s="286"/>
      <c r="F131" s="47" t="s">
        <v>701</v>
      </c>
      <c r="G131" s="45">
        <f t="shared" si="14"/>
        <v>8291.6666666666679</v>
      </c>
      <c r="H131" s="46">
        <v>9950</v>
      </c>
    </row>
  </sheetData>
  <mergeCells count="124">
    <mergeCell ref="A129:E129"/>
    <mergeCell ref="A130:E130"/>
    <mergeCell ref="A131:E131"/>
    <mergeCell ref="A123:E123"/>
    <mergeCell ref="A124:H124"/>
    <mergeCell ref="A125:E125"/>
    <mergeCell ref="A126:E126"/>
    <mergeCell ref="A127:E127"/>
    <mergeCell ref="A128:E128"/>
    <mergeCell ref="A117:H117"/>
    <mergeCell ref="A118:E118"/>
    <mergeCell ref="A119:E119"/>
    <mergeCell ref="A120:E120"/>
    <mergeCell ref="A121:E121"/>
    <mergeCell ref="A122:E122"/>
    <mergeCell ref="A111:H111"/>
    <mergeCell ref="A112:E112"/>
    <mergeCell ref="A113:E113"/>
    <mergeCell ref="A114:E114"/>
    <mergeCell ref="A115:E115"/>
    <mergeCell ref="A116:E116"/>
    <mergeCell ref="A104:E104"/>
    <mergeCell ref="A105:E105"/>
    <mergeCell ref="A106:E106"/>
    <mergeCell ref="A107:E107"/>
    <mergeCell ref="A109:E109"/>
    <mergeCell ref="A110:E110"/>
    <mergeCell ref="A98:E98"/>
    <mergeCell ref="A99:E99"/>
    <mergeCell ref="A100:H100"/>
    <mergeCell ref="A101:E101"/>
    <mergeCell ref="A102:E102"/>
    <mergeCell ref="A103:E103"/>
    <mergeCell ref="A92:E92"/>
    <mergeCell ref="A93:H93"/>
    <mergeCell ref="A94:E94"/>
    <mergeCell ref="A95:E95"/>
    <mergeCell ref="A96:E96"/>
    <mergeCell ref="A97:E97"/>
    <mergeCell ref="A86:E86"/>
    <mergeCell ref="A87:H87"/>
    <mergeCell ref="A88:E88"/>
    <mergeCell ref="A89:E89"/>
    <mergeCell ref="A90:E90"/>
    <mergeCell ref="A91:E91"/>
    <mergeCell ref="A78:E78"/>
    <mergeCell ref="A79:E79"/>
    <mergeCell ref="A80:E80"/>
    <mergeCell ref="A81:E81"/>
    <mergeCell ref="A82:E82"/>
    <mergeCell ref="A85:E85"/>
    <mergeCell ref="A72:E72"/>
    <mergeCell ref="A73:E73"/>
    <mergeCell ref="A74:E74"/>
    <mergeCell ref="A75:H75"/>
    <mergeCell ref="A76:E76"/>
    <mergeCell ref="A77:E77"/>
    <mergeCell ref="A66:E66"/>
    <mergeCell ref="A67:E67"/>
    <mergeCell ref="A68:H68"/>
    <mergeCell ref="A69:E69"/>
    <mergeCell ref="A70:E70"/>
    <mergeCell ref="A71:E71"/>
    <mergeCell ref="A60:E60"/>
    <mergeCell ref="A61:E61"/>
    <mergeCell ref="A62:H62"/>
    <mergeCell ref="A63:E63"/>
    <mergeCell ref="A64:E64"/>
    <mergeCell ref="A65:E65"/>
    <mergeCell ref="A52:E52"/>
    <mergeCell ref="A53:E53"/>
    <mergeCell ref="A54:E54"/>
    <mergeCell ref="A55:E55"/>
    <mergeCell ref="A56:E56"/>
    <mergeCell ref="A57:E57"/>
    <mergeCell ref="A46:E46"/>
    <mergeCell ref="A47:E47"/>
    <mergeCell ref="A48:E48"/>
    <mergeCell ref="A49:E49"/>
    <mergeCell ref="A50:H50"/>
    <mergeCell ref="A51:E51"/>
    <mergeCell ref="A40:E40"/>
    <mergeCell ref="A41:E41"/>
    <mergeCell ref="A42:E42"/>
    <mergeCell ref="A43:H43"/>
    <mergeCell ref="A44:E44"/>
    <mergeCell ref="A45:E45"/>
    <mergeCell ref="A32:E32"/>
    <mergeCell ref="A35:E35"/>
    <mergeCell ref="A36:E36"/>
    <mergeCell ref="A37:H37"/>
    <mergeCell ref="A38:E38"/>
    <mergeCell ref="A39:E39"/>
    <mergeCell ref="A26:E26"/>
    <mergeCell ref="A27:E27"/>
    <mergeCell ref="A28:E28"/>
    <mergeCell ref="A29:E29"/>
    <mergeCell ref="A30:E30"/>
    <mergeCell ref="A31:E31"/>
    <mergeCell ref="A20:E20"/>
    <mergeCell ref="A21:E21"/>
    <mergeCell ref="A22:E22"/>
    <mergeCell ref="A23:E23"/>
    <mergeCell ref="A24:E24"/>
    <mergeCell ref="A25:H25"/>
    <mergeCell ref="A16:E16"/>
    <mergeCell ref="A17:E17"/>
    <mergeCell ref="A18:H18"/>
    <mergeCell ref="A19:E19"/>
    <mergeCell ref="A9:E10"/>
    <mergeCell ref="F9:F10"/>
    <mergeCell ref="G9:G10"/>
    <mergeCell ref="H9:H10"/>
    <mergeCell ref="A12:H12"/>
    <mergeCell ref="A13:E13"/>
    <mergeCell ref="A2:H2"/>
    <mergeCell ref="A3:H3"/>
    <mergeCell ref="A4:H4"/>
    <mergeCell ref="A6:H6"/>
    <mergeCell ref="A7:H7"/>
    <mergeCell ref="C8:F8"/>
    <mergeCell ref="G8:H8"/>
    <mergeCell ref="A14:E14"/>
    <mergeCell ref="A15:E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>
      <selection activeCell="O6" sqref="O6"/>
    </sheetView>
  </sheetViews>
  <sheetFormatPr defaultRowHeight="14.4"/>
  <cols>
    <col min="6" max="6" width="9" customWidth="1"/>
    <col min="7" max="7" width="14.109375" hidden="1" customWidth="1"/>
    <col min="8" max="8" width="15" customWidth="1"/>
    <col min="9" max="9" width="14.44140625" customWidth="1"/>
  </cols>
  <sheetData>
    <row r="1" spans="1:9" ht="20.399999999999999">
      <c r="A1" s="299" t="s">
        <v>781</v>
      </c>
      <c r="B1" s="299"/>
      <c r="C1" s="299"/>
      <c r="D1" s="299"/>
      <c r="E1" s="299"/>
      <c r="F1" s="299"/>
      <c r="G1" s="299"/>
      <c r="H1" s="299"/>
      <c r="I1" s="299"/>
    </row>
    <row r="2" spans="1:9" ht="18.600000000000001" thickBot="1">
      <c r="H2" s="140" t="s">
        <v>834</v>
      </c>
    </row>
    <row r="3" spans="1:9" ht="17.399999999999999">
      <c r="A3" s="300" t="s">
        <v>741</v>
      </c>
      <c r="B3" s="301"/>
      <c r="C3" s="301"/>
      <c r="D3" s="301"/>
      <c r="E3" s="302"/>
      <c r="F3" s="56" t="s">
        <v>696</v>
      </c>
      <c r="H3" s="303" t="s">
        <v>697</v>
      </c>
      <c r="I3" s="305" t="s">
        <v>698</v>
      </c>
    </row>
    <row r="4" spans="1:9" ht="18.600000000000001" thickBot="1">
      <c r="A4" s="307"/>
      <c r="B4" s="308"/>
      <c r="C4" s="308"/>
      <c r="D4" s="308"/>
      <c r="E4" s="309"/>
      <c r="F4" s="57"/>
      <c r="H4" s="304"/>
      <c r="I4" s="306"/>
    </row>
    <row r="5" spans="1:9" ht="30" customHeight="1" thickBot="1">
      <c r="A5" s="310" t="s">
        <v>782</v>
      </c>
      <c r="B5" s="311"/>
      <c r="C5" s="311"/>
      <c r="D5" s="311"/>
      <c r="E5" s="311"/>
      <c r="F5" s="311"/>
      <c r="G5" s="311"/>
      <c r="H5" s="311"/>
      <c r="I5" s="312"/>
    </row>
    <row r="6" spans="1:9" ht="18">
      <c r="A6" s="296" t="s">
        <v>707</v>
      </c>
      <c r="B6" s="297"/>
      <c r="C6" s="297"/>
      <c r="D6" s="297"/>
      <c r="E6" s="298"/>
      <c r="F6" s="10" t="s">
        <v>701</v>
      </c>
      <c r="G6" s="58">
        <v>2610.17</v>
      </c>
      <c r="H6" s="58">
        <v>5083.33</v>
      </c>
      <c r="I6" s="59">
        <v>6100</v>
      </c>
    </row>
    <row r="7" spans="1:9" ht="18">
      <c r="A7" s="296" t="s">
        <v>708</v>
      </c>
      <c r="B7" s="297"/>
      <c r="C7" s="297"/>
      <c r="D7" s="297"/>
      <c r="E7" s="298"/>
      <c r="F7" s="10" t="s">
        <v>701</v>
      </c>
      <c r="G7" s="58">
        <v>2838.98</v>
      </c>
      <c r="H7" s="58">
        <f t="shared" ref="H7:H11" si="0">I7/1.2</f>
        <v>5333.3333333333339</v>
      </c>
      <c r="I7" s="59">
        <v>6400</v>
      </c>
    </row>
    <row r="8" spans="1:9" ht="18">
      <c r="A8" s="296" t="s">
        <v>709</v>
      </c>
      <c r="B8" s="297"/>
      <c r="C8" s="297"/>
      <c r="D8" s="297"/>
      <c r="E8" s="298"/>
      <c r="F8" s="10" t="s">
        <v>701</v>
      </c>
      <c r="G8" s="58">
        <v>3177.97</v>
      </c>
      <c r="H8" s="58">
        <f t="shared" si="0"/>
        <v>5666.666666666667</v>
      </c>
      <c r="I8" s="59">
        <v>6800</v>
      </c>
    </row>
    <row r="9" spans="1:9" ht="18">
      <c r="A9" s="296" t="s">
        <v>710</v>
      </c>
      <c r="B9" s="297"/>
      <c r="C9" s="297"/>
      <c r="D9" s="297"/>
      <c r="E9" s="298"/>
      <c r="F9" s="10" t="s">
        <v>701</v>
      </c>
      <c r="G9" s="58">
        <v>3347.46</v>
      </c>
      <c r="H9" s="58">
        <f t="shared" si="0"/>
        <v>5916.666666666667</v>
      </c>
      <c r="I9" s="59">
        <v>7100</v>
      </c>
    </row>
    <row r="10" spans="1:9" ht="18">
      <c r="A10" s="296" t="s">
        <v>711</v>
      </c>
      <c r="B10" s="297"/>
      <c r="C10" s="297"/>
      <c r="D10" s="297"/>
      <c r="E10" s="298"/>
      <c r="F10" s="10" t="s">
        <v>701</v>
      </c>
      <c r="G10" s="58">
        <v>3559.32</v>
      </c>
      <c r="H10" s="58">
        <f t="shared" si="0"/>
        <v>6166.666666666667</v>
      </c>
      <c r="I10" s="59">
        <v>7400</v>
      </c>
    </row>
    <row r="11" spans="1:9" ht="18.600000000000001" thickBot="1">
      <c r="A11" s="296" t="s">
        <v>712</v>
      </c>
      <c r="B11" s="297"/>
      <c r="C11" s="297"/>
      <c r="D11" s="297"/>
      <c r="E11" s="298"/>
      <c r="F11" s="10" t="s">
        <v>701</v>
      </c>
      <c r="G11" s="58">
        <v>3686.44</v>
      </c>
      <c r="H11" s="58">
        <f t="shared" si="0"/>
        <v>6416.666666666667</v>
      </c>
      <c r="I11" s="59">
        <v>7700</v>
      </c>
    </row>
    <row r="12" spans="1:9" ht="21" thickBot="1">
      <c r="A12" s="310" t="s">
        <v>742</v>
      </c>
      <c r="B12" s="311"/>
      <c r="C12" s="311"/>
      <c r="D12" s="311"/>
      <c r="E12" s="311"/>
      <c r="F12" s="311"/>
      <c r="G12" s="311"/>
      <c r="H12" s="311"/>
      <c r="I12" s="312"/>
    </row>
    <row r="13" spans="1:9" ht="18">
      <c r="A13" s="296" t="s">
        <v>714</v>
      </c>
      <c r="B13" s="297"/>
      <c r="C13" s="297"/>
      <c r="D13" s="297"/>
      <c r="E13" s="298"/>
      <c r="F13" s="10" t="s">
        <v>701</v>
      </c>
      <c r="G13" s="58">
        <v>2822.03</v>
      </c>
      <c r="H13" s="58">
        <f>I13/1.2</f>
        <v>5666.666666666667</v>
      </c>
      <c r="I13" s="59">
        <v>6800</v>
      </c>
    </row>
    <row r="14" spans="1:9" ht="18">
      <c r="A14" s="296" t="s">
        <v>715</v>
      </c>
      <c r="B14" s="297"/>
      <c r="C14" s="297"/>
      <c r="D14" s="297"/>
      <c r="E14" s="298"/>
      <c r="F14" s="10" t="s">
        <v>701</v>
      </c>
      <c r="G14" s="58">
        <v>3016.95</v>
      </c>
      <c r="H14" s="58">
        <f t="shared" ref="H14:H19" si="1">I14/1.2</f>
        <v>5833.3333333333339</v>
      </c>
      <c r="I14" s="59">
        <v>7000</v>
      </c>
    </row>
    <row r="15" spans="1:9" ht="18">
      <c r="A15" s="296" t="s">
        <v>716</v>
      </c>
      <c r="B15" s="297"/>
      <c r="C15" s="297"/>
      <c r="D15" s="297"/>
      <c r="E15" s="298"/>
      <c r="F15" s="10" t="s">
        <v>701</v>
      </c>
      <c r="G15" s="58">
        <v>3377.12</v>
      </c>
      <c r="H15" s="58">
        <f t="shared" si="1"/>
        <v>6000</v>
      </c>
      <c r="I15" s="59">
        <v>7200</v>
      </c>
    </row>
    <row r="16" spans="1:9" ht="18">
      <c r="A16" s="296" t="s">
        <v>717</v>
      </c>
      <c r="B16" s="297"/>
      <c r="C16" s="297"/>
      <c r="D16" s="297"/>
      <c r="E16" s="298"/>
      <c r="F16" s="10" t="s">
        <v>701</v>
      </c>
      <c r="G16" s="58">
        <v>3559.32</v>
      </c>
      <c r="H16" s="58">
        <f t="shared" si="1"/>
        <v>6166.666666666667</v>
      </c>
      <c r="I16" s="59">
        <v>7400</v>
      </c>
    </row>
    <row r="17" spans="1:9" ht="18">
      <c r="A17" s="296" t="s">
        <v>718</v>
      </c>
      <c r="B17" s="297"/>
      <c r="C17" s="297"/>
      <c r="D17" s="297"/>
      <c r="E17" s="298"/>
      <c r="F17" s="10" t="s">
        <v>701</v>
      </c>
      <c r="G17" s="58">
        <v>3754.24</v>
      </c>
      <c r="H17" s="58">
        <f t="shared" si="1"/>
        <v>6416.666666666667</v>
      </c>
      <c r="I17" s="59">
        <v>7700</v>
      </c>
    </row>
    <row r="18" spans="1:9" ht="18">
      <c r="A18" s="296" t="s">
        <v>719</v>
      </c>
      <c r="B18" s="297"/>
      <c r="C18" s="297"/>
      <c r="D18" s="297"/>
      <c r="E18" s="298"/>
      <c r="F18" s="10" t="s">
        <v>701</v>
      </c>
      <c r="G18" s="58">
        <v>3902.54</v>
      </c>
      <c r="H18" s="58">
        <f t="shared" si="1"/>
        <v>7000</v>
      </c>
      <c r="I18" s="59">
        <v>8400</v>
      </c>
    </row>
    <row r="19" spans="1:9" ht="18">
      <c r="A19" s="296" t="s">
        <v>720</v>
      </c>
      <c r="B19" s="297"/>
      <c r="C19" s="297"/>
      <c r="D19" s="297"/>
      <c r="E19" s="298"/>
      <c r="F19" s="10" t="s">
        <v>701</v>
      </c>
      <c r="G19" s="58">
        <v>4519.49</v>
      </c>
      <c r="H19" s="58">
        <f t="shared" si="1"/>
        <v>7500</v>
      </c>
      <c r="I19" s="59">
        <v>9000</v>
      </c>
    </row>
    <row r="20" spans="1:9" ht="47.25" customHeight="1">
      <c r="A20" s="299" t="s">
        <v>743</v>
      </c>
      <c r="B20" s="299"/>
      <c r="C20" s="299"/>
      <c r="D20" s="299"/>
      <c r="E20" s="299"/>
      <c r="F20" s="299"/>
      <c r="G20" s="299"/>
      <c r="H20" s="299"/>
    </row>
    <row r="21" spans="1:9" ht="16.2" thickBot="1">
      <c r="I21" s="34"/>
    </row>
    <row r="22" spans="1:9">
      <c r="A22" s="300" t="s">
        <v>695</v>
      </c>
      <c r="B22" s="301"/>
      <c r="C22" s="301"/>
      <c r="D22" s="301"/>
      <c r="E22" s="301"/>
      <c r="F22" s="315" t="s">
        <v>696</v>
      </c>
      <c r="G22" s="316" t="s">
        <v>697</v>
      </c>
      <c r="H22" s="316" t="s">
        <v>744</v>
      </c>
      <c r="I22" s="316" t="s">
        <v>698</v>
      </c>
    </row>
    <row r="23" spans="1:9" ht="51.75" customHeight="1" thickBot="1">
      <c r="A23" s="313"/>
      <c r="B23" s="314"/>
      <c r="C23" s="314"/>
      <c r="D23" s="314"/>
      <c r="E23" s="314"/>
      <c r="F23" s="315"/>
      <c r="G23" s="316"/>
      <c r="H23" s="316"/>
      <c r="I23" s="316"/>
    </row>
    <row r="24" spans="1:9" ht="18">
      <c r="A24" s="317" t="s">
        <v>700</v>
      </c>
      <c r="B24" s="317"/>
      <c r="C24" s="317"/>
      <c r="D24" s="317"/>
      <c r="E24" s="318"/>
      <c r="F24" s="9" t="s">
        <v>701</v>
      </c>
      <c r="G24" s="60">
        <v>3474.58</v>
      </c>
      <c r="H24" s="58">
        <f>I24/1.2</f>
        <v>5666.666666666667</v>
      </c>
      <c r="I24" s="61">
        <v>6800</v>
      </c>
    </row>
    <row r="25" spans="1:9" ht="18">
      <c r="A25" s="317" t="s">
        <v>702</v>
      </c>
      <c r="B25" s="317"/>
      <c r="C25" s="317"/>
      <c r="D25" s="317"/>
      <c r="E25" s="318"/>
      <c r="F25" s="9" t="s">
        <v>701</v>
      </c>
      <c r="G25" s="60">
        <v>3779.66</v>
      </c>
      <c r="H25" s="58">
        <f t="shared" ref="H25:H28" si="2">I25/1.2</f>
        <v>6000</v>
      </c>
      <c r="I25" s="61">
        <v>7200</v>
      </c>
    </row>
    <row r="26" spans="1:9" ht="18">
      <c r="A26" s="317" t="s">
        <v>703</v>
      </c>
      <c r="B26" s="317"/>
      <c r="C26" s="317"/>
      <c r="D26" s="317"/>
      <c r="E26" s="318"/>
      <c r="F26" s="9" t="s">
        <v>701</v>
      </c>
      <c r="G26" s="60">
        <v>4110.17</v>
      </c>
      <c r="H26" s="58">
        <f t="shared" si="2"/>
        <v>6416.666666666667</v>
      </c>
      <c r="I26" s="61">
        <v>7700</v>
      </c>
    </row>
    <row r="27" spans="1:9" ht="18">
      <c r="A27" s="317" t="s">
        <v>704</v>
      </c>
      <c r="B27" s="317"/>
      <c r="C27" s="317"/>
      <c r="D27" s="317"/>
      <c r="E27" s="318"/>
      <c r="F27" s="9" t="s">
        <v>701</v>
      </c>
      <c r="G27" s="60">
        <v>4491.53</v>
      </c>
      <c r="H27" s="58">
        <f t="shared" si="2"/>
        <v>6666.666666666667</v>
      </c>
      <c r="I27" s="61">
        <v>8000</v>
      </c>
    </row>
    <row r="28" spans="1:9" ht="18">
      <c r="A28" s="317" t="s">
        <v>705</v>
      </c>
      <c r="B28" s="317"/>
      <c r="C28" s="317"/>
      <c r="D28" s="317"/>
      <c r="E28" s="318"/>
      <c r="F28" s="9" t="s">
        <v>701</v>
      </c>
      <c r="G28" s="60">
        <v>4803.3900000000003</v>
      </c>
      <c r="H28" s="58">
        <f t="shared" si="2"/>
        <v>7166.666666666667</v>
      </c>
      <c r="I28" s="61">
        <v>8600</v>
      </c>
    </row>
    <row r="30" spans="1:9">
      <c r="B30" t="s">
        <v>829</v>
      </c>
      <c r="C30">
        <v>2500</v>
      </c>
    </row>
    <row r="31" spans="1:9">
      <c r="B31" t="s">
        <v>814</v>
      </c>
      <c r="C31">
        <v>2500</v>
      </c>
    </row>
    <row r="32" spans="1:9">
      <c r="B32" t="s">
        <v>815</v>
      </c>
      <c r="C32">
        <v>3300</v>
      </c>
    </row>
    <row r="33" spans="2:4">
      <c r="B33" t="s">
        <v>830</v>
      </c>
      <c r="C33">
        <v>2500</v>
      </c>
      <c r="D33" t="s">
        <v>831</v>
      </c>
    </row>
  </sheetData>
  <mergeCells count="31">
    <mergeCell ref="A28:E28"/>
    <mergeCell ref="I22:I23"/>
    <mergeCell ref="A24:E24"/>
    <mergeCell ref="A25:E25"/>
    <mergeCell ref="A26:E26"/>
    <mergeCell ref="A27:E27"/>
    <mergeCell ref="A20:H20"/>
    <mergeCell ref="A22:E23"/>
    <mergeCell ref="F22:F23"/>
    <mergeCell ref="G22:G23"/>
    <mergeCell ref="H22:H23"/>
    <mergeCell ref="A18:E18"/>
    <mergeCell ref="A19:E19"/>
    <mergeCell ref="A12:I12"/>
    <mergeCell ref="A13:E13"/>
    <mergeCell ref="A14:E14"/>
    <mergeCell ref="A15:E15"/>
    <mergeCell ref="A16:E16"/>
    <mergeCell ref="A17:E17"/>
    <mergeCell ref="A11:E11"/>
    <mergeCell ref="A1:I1"/>
    <mergeCell ref="A3:E3"/>
    <mergeCell ref="H3:H4"/>
    <mergeCell ref="I3:I4"/>
    <mergeCell ref="A4:E4"/>
    <mergeCell ref="A5:I5"/>
    <mergeCell ref="A6:E6"/>
    <mergeCell ref="A7:E7"/>
    <mergeCell ref="A8:E8"/>
    <mergeCell ref="A9:E9"/>
    <mergeCell ref="A10:E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3"/>
  <sheetViews>
    <sheetView workbookViewId="0">
      <selection activeCell="A2" sqref="A2:H2"/>
    </sheetView>
  </sheetViews>
  <sheetFormatPr defaultRowHeight="14.4"/>
  <cols>
    <col min="3" max="3" width="11.5546875" customWidth="1"/>
    <col min="4" max="4" width="16.88671875" customWidth="1"/>
    <col min="5" max="5" width="12.88671875" customWidth="1"/>
    <col min="6" max="6" width="12.44140625" customWidth="1"/>
    <col min="7" max="7" width="13.6640625" customWidth="1"/>
    <col min="8" max="8" width="11.44140625" customWidth="1"/>
    <col min="9" max="9" width="15.109375" customWidth="1"/>
    <col min="10" max="10" width="11.33203125" customWidth="1"/>
  </cols>
  <sheetData>
    <row r="1" spans="1:10" ht="18">
      <c r="A1" s="324" t="s">
        <v>745</v>
      </c>
      <c r="B1" s="324"/>
      <c r="C1" s="324"/>
      <c r="D1" s="324"/>
      <c r="E1" s="324"/>
      <c r="F1" s="324"/>
      <c r="G1" s="324"/>
      <c r="H1" s="324"/>
    </row>
    <row r="2" spans="1:10" ht="18.600000000000001" thickBot="1">
      <c r="A2" s="325" t="s">
        <v>832</v>
      </c>
      <c r="B2" s="325"/>
      <c r="C2" s="325"/>
      <c r="D2" s="325"/>
      <c r="E2" s="325"/>
      <c r="F2" s="325"/>
      <c r="G2" s="325"/>
      <c r="H2" s="325"/>
    </row>
    <row r="3" spans="1:10" ht="63" customHeight="1">
      <c r="A3" s="326" t="s">
        <v>746</v>
      </c>
      <c r="B3" s="327"/>
      <c r="C3" s="327"/>
      <c r="D3" s="135" t="s">
        <v>827</v>
      </c>
      <c r="E3" s="330" t="s">
        <v>812</v>
      </c>
      <c r="F3" s="331"/>
      <c r="G3" s="332"/>
      <c r="H3" s="124" t="s">
        <v>747</v>
      </c>
      <c r="I3" s="124" t="s">
        <v>748</v>
      </c>
      <c r="J3" s="62" t="s">
        <v>749</v>
      </c>
    </row>
    <row r="4" spans="1:10">
      <c r="A4" s="328"/>
      <c r="B4" s="329"/>
      <c r="C4" s="329"/>
      <c r="D4" s="125" t="s">
        <v>750</v>
      </c>
      <c r="E4" s="63" t="s">
        <v>751</v>
      </c>
      <c r="F4" s="63" t="s">
        <v>809</v>
      </c>
      <c r="G4" s="125" t="s">
        <v>810</v>
      </c>
      <c r="H4" s="125" t="s">
        <v>752</v>
      </c>
      <c r="I4" s="125" t="s">
        <v>751</v>
      </c>
      <c r="J4" s="64" t="s">
        <v>753</v>
      </c>
    </row>
    <row r="5" spans="1:10">
      <c r="A5" s="319" t="s">
        <v>754</v>
      </c>
      <c r="B5" s="320"/>
      <c r="C5" s="320"/>
      <c r="D5" s="65">
        <v>3200</v>
      </c>
      <c r="E5" s="66">
        <v>4000</v>
      </c>
      <c r="F5" s="66">
        <v>0</v>
      </c>
      <c r="G5" s="65">
        <v>2500</v>
      </c>
      <c r="H5" s="65">
        <v>0</v>
      </c>
      <c r="I5" s="65">
        <v>2500</v>
      </c>
      <c r="J5" s="67">
        <v>3200</v>
      </c>
    </row>
    <row r="6" spans="1:10">
      <c r="A6" s="319" t="s">
        <v>755</v>
      </c>
      <c r="B6" s="320"/>
      <c r="C6" s="320"/>
      <c r="D6" s="65">
        <v>4200</v>
      </c>
      <c r="E6" s="66">
        <v>5100</v>
      </c>
      <c r="F6" s="66">
        <v>5300</v>
      </c>
      <c r="G6" s="65">
        <v>2500</v>
      </c>
      <c r="H6" s="65">
        <v>6200</v>
      </c>
      <c r="I6" s="65">
        <v>2500</v>
      </c>
      <c r="J6" s="67">
        <v>4200</v>
      </c>
    </row>
    <row r="7" spans="1:10">
      <c r="A7" s="319" t="s">
        <v>756</v>
      </c>
      <c r="B7" s="320"/>
      <c r="C7" s="320"/>
      <c r="D7" s="65">
        <v>5600</v>
      </c>
      <c r="E7" s="66">
        <v>6400</v>
      </c>
      <c r="F7" s="66">
        <v>6800</v>
      </c>
      <c r="G7" s="65">
        <v>3400</v>
      </c>
      <c r="H7" s="65">
        <v>7000</v>
      </c>
      <c r="I7" s="65">
        <v>5200</v>
      </c>
      <c r="J7" s="67">
        <v>5600</v>
      </c>
    </row>
    <row r="8" spans="1:10">
      <c r="A8" s="319" t="s">
        <v>757</v>
      </c>
      <c r="B8" s="320"/>
      <c r="C8" s="320"/>
      <c r="D8" s="65">
        <v>7100</v>
      </c>
      <c r="E8" s="66">
        <v>7700</v>
      </c>
      <c r="F8" s="66">
        <v>8300</v>
      </c>
      <c r="G8" s="65">
        <v>4000</v>
      </c>
      <c r="H8" s="65">
        <v>8000</v>
      </c>
      <c r="I8" s="65">
        <v>6500</v>
      </c>
      <c r="J8" s="67">
        <v>7100</v>
      </c>
    </row>
    <row r="9" spans="1:10">
      <c r="A9" s="319" t="s">
        <v>758</v>
      </c>
      <c r="B9" s="320"/>
      <c r="C9" s="320"/>
      <c r="D9" s="65">
        <v>8600</v>
      </c>
      <c r="E9" s="66">
        <v>9000</v>
      </c>
      <c r="F9" s="66">
        <v>9800</v>
      </c>
      <c r="G9" s="65">
        <v>4600</v>
      </c>
      <c r="H9" s="65">
        <v>9000</v>
      </c>
      <c r="I9" s="65">
        <v>7800</v>
      </c>
      <c r="J9" s="67">
        <v>8600</v>
      </c>
    </row>
    <row r="10" spans="1:10">
      <c r="A10" s="319" t="s">
        <v>759</v>
      </c>
      <c r="B10" s="320"/>
      <c r="C10" s="320"/>
      <c r="D10" s="65">
        <v>10100</v>
      </c>
      <c r="E10" s="66">
        <v>10300</v>
      </c>
      <c r="F10" s="66">
        <v>11300</v>
      </c>
      <c r="G10" s="65">
        <v>5200</v>
      </c>
      <c r="H10" s="65">
        <v>10800</v>
      </c>
      <c r="I10" s="65">
        <v>9100</v>
      </c>
      <c r="J10" s="67">
        <v>10100</v>
      </c>
    </row>
    <row r="11" spans="1:10">
      <c r="A11" s="319" t="s">
        <v>760</v>
      </c>
      <c r="B11" s="320"/>
      <c r="C11" s="320"/>
      <c r="D11" s="65">
        <v>11600</v>
      </c>
      <c r="E11" s="66">
        <v>11600</v>
      </c>
      <c r="F11" s="66">
        <v>12800</v>
      </c>
      <c r="G11" s="65">
        <v>5800</v>
      </c>
      <c r="H11" s="65">
        <v>12000</v>
      </c>
      <c r="I11" s="65">
        <v>10400</v>
      </c>
      <c r="J11" s="67">
        <v>11600</v>
      </c>
    </row>
    <row r="12" spans="1:10">
      <c r="A12" s="319" t="s">
        <v>761</v>
      </c>
      <c r="B12" s="320"/>
      <c r="C12" s="320"/>
      <c r="D12" s="65">
        <v>13200</v>
      </c>
      <c r="E12" s="66">
        <v>12900</v>
      </c>
      <c r="F12" s="66">
        <v>14300</v>
      </c>
      <c r="G12" s="65">
        <v>6400</v>
      </c>
      <c r="H12" s="65">
        <v>14200</v>
      </c>
      <c r="I12" s="65">
        <v>11700</v>
      </c>
      <c r="J12" s="67">
        <v>13200</v>
      </c>
    </row>
    <row r="13" spans="1:10">
      <c r="A13" s="319" t="s">
        <v>762</v>
      </c>
      <c r="B13" s="320"/>
      <c r="C13" s="320"/>
      <c r="D13" s="65">
        <v>14200</v>
      </c>
      <c r="E13" s="66">
        <v>14200</v>
      </c>
      <c r="F13" s="66">
        <v>15800</v>
      </c>
      <c r="G13" s="65">
        <v>7000</v>
      </c>
      <c r="H13" s="65">
        <v>15600</v>
      </c>
      <c r="I13" s="65">
        <v>13000</v>
      </c>
      <c r="J13" s="67">
        <v>14200</v>
      </c>
    </row>
    <row r="14" spans="1:10">
      <c r="A14" s="319" t="s">
        <v>763</v>
      </c>
      <c r="B14" s="320"/>
      <c r="C14" s="320"/>
      <c r="D14" s="65">
        <v>15100</v>
      </c>
      <c r="E14" s="66">
        <v>15630</v>
      </c>
      <c r="F14" s="66">
        <v>17300</v>
      </c>
      <c r="G14" s="65">
        <v>7600</v>
      </c>
      <c r="H14" s="65">
        <v>18000</v>
      </c>
      <c r="I14" s="65">
        <v>14400</v>
      </c>
      <c r="J14" s="67">
        <v>15100</v>
      </c>
    </row>
    <row r="15" spans="1:10">
      <c r="A15" s="319" t="s">
        <v>764</v>
      </c>
      <c r="B15" s="320"/>
      <c r="C15" s="320"/>
      <c r="D15" s="65">
        <v>16600</v>
      </c>
      <c r="E15" s="66">
        <v>16800</v>
      </c>
      <c r="F15" s="66">
        <v>18800</v>
      </c>
      <c r="G15" s="65">
        <v>8200</v>
      </c>
      <c r="H15" s="65">
        <v>20000</v>
      </c>
      <c r="I15" s="65">
        <v>15600</v>
      </c>
      <c r="J15" s="67">
        <v>16600</v>
      </c>
    </row>
    <row r="16" spans="1:10">
      <c r="A16" s="321" t="s">
        <v>811</v>
      </c>
      <c r="B16" s="322"/>
      <c r="C16" s="323"/>
      <c r="D16" s="65">
        <v>14000</v>
      </c>
      <c r="E16" s="66">
        <v>15100</v>
      </c>
      <c r="F16" s="66">
        <v>16200</v>
      </c>
      <c r="G16" s="65">
        <v>8800</v>
      </c>
      <c r="H16" s="65">
        <v>15000</v>
      </c>
      <c r="I16" s="65">
        <v>13900</v>
      </c>
      <c r="J16" s="67">
        <v>14000</v>
      </c>
    </row>
    <row r="17" spans="1:10">
      <c r="A17" s="319" t="s">
        <v>765</v>
      </c>
      <c r="B17" s="320"/>
      <c r="C17" s="320"/>
      <c r="D17" s="65">
        <v>21100</v>
      </c>
      <c r="E17" s="66">
        <v>20700</v>
      </c>
      <c r="F17" s="66">
        <v>23300</v>
      </c>
      <c r="G17" s="65">
        <v>10000</v>
      </c>
      <c r="H17" s="65">
        <v>23000</v>
      </c>
      <c r="I17" s="65">
        <v>19500</v>
      </c>
      <c r="J17" s="67">
        <v>21100</v>
      </c>
    </row>
    <row r="18" spans="1:10">
      <c r="A18" s="321" t="s">
        <v>766</v>
      </c>
      <c r="B18" s="322"/>
      <c r="C18" s="323"/>
      <c r="D18" s="65">
        <v>22600</v>
      </c>
      <c r="E18" s="66">
        <v>22000</v>
      </c>
      <c r="F18" s="66">
        <v>24800</v>
      </c>
      <c r="G18" s="65">
        <v>10600</v>
      </c>
      <c r="H18" s="65">
        <v>25000</v>
      </c>
      <c r="I18" s="65">
        <v>20000</v>
      </c>
      <c r="J18" s="67">
        <v>22600</v>
      </c>
    </row>
    <row r="19" spans="1:10">
      <c r="A19" s="319" t="s">
        <v>767</v>
      </c>
      <c r="B19" s="320"/>
      <c r="C19" s="320"/>
      <c r="D19" s="65">
        <v>24100</v>
      </c>
      <c r="E19" s="66">
        <v>23300</v>
      </c>
      <c r="F19" s="66">
        <v>26300</v>
      </c>
      <c r="G19" s="65">
        <v>13000</v>
      </c>
      <c r="H19" s="65">
        <v>25800</v>
      </c>
      <c r="I19" s="65">
        <v>22100</v>
      </c>
      <c r="J19" s="67">
        <v>24100</v>
      </c>
    </row>
    <row r="20" spans="1:10">
      <c r="A20" s="333" t="s">
        <v>768</v>
      </c>
      <c r="B20" s="334"/>
      <c r="C20" s="334"/>
      <c r="D20" s="68">
        <v>31600</v>
      </c>
      <c r="E20" s="69">
        <v>29800</v>
      </c>
      <c r="F20" s="69">
        <v>33800</v>
      </c>
      <c r="G20" s="68">
        <v>15000</v>
      </c>
      <c r="H20" s="68">
        <v>34000</v>
      </c>
      <c r="I20" s="68">
        <v>28600</v>
      </c>
      <c r="J20" s="70">
        <v>31600</v>
      </c>
    </row>
    <row r="21" spans="1:10">
      <c r="A21" s="335" t="s">
        <v>769</v>
      </c>
      <c r="B21" s="335"/>
      <c r="C21" s="335"/>
      <c r="D21" s="71">
        <v>33100</v>
      </c>
      <c r="E21" s="72">
        <v>31100</v>
      </c>
      <c r="F21" s="72">
        <v>35000</v>
      </c>
      <c r="G21" s="71"/>
      <c r="H21" s="71">
        <v>36100</v>
      </c>
      <c r="I21" s="71">
        <v>30000</v>
      </c>
      <c r="J21" s="71">
        <v>33100</v>
      </c>
    </row>
    <row r="22" spans="1:10">
      <c r="A22" s="335" t="s">
        <v>770</v>
      </c>
      <c r="B22" s="335"/>
      <c r="C22" s="335"/>
      <c r="D22" s="71">
        <v>34200</v>
      </c>
      <c r="E22" s="72">
        <v>33700</v>
      </c>
      <c r="F22" s="72">
        <v>38500</v>
      </c>
      <c r="G22" s="71"/>
      <c r="H22" s="71">
        <v>38200</v>
      </c>
      <c r="I22" s="71">
        <v>32800</v>
      </c>
      <c r="J22" s="71">
        <v>34200</v>
      </c>
    </row>
    <row r="23" spans="1:10">
      <c r="A23" s="335" t="s">
        <v>771</v>
      </c>
      <c r="B23" s="335"/>
      <c r="C23" s="335"/>
      <c r="D23" s="71">
        <v>35600</v>
      </c>
      <c r="E23" s="72">
        <v>35000</v>
      </c>
      <c r="F23" s="72">
        <v>40000</v>
      </c>
      <c r="G23" s="71"/>
      <c r="H23" s="71">
        <v>42000</v>
      </c>
      <c r="I23" s="71">
        <v>33000</v>
      </c>
      <c r="J23" s="71">
        <v>35600</v>
      </c>
    </row>
    <row r="24" spans="1:10" ht="18">
      <c r="A24" s="343"/>
      <c r="B24" s="343"/>
      <c r="C24" s="343"/>
      <c r="D24" s="343"/>
      <c r="E24" s="343"/>
      <c r="F24" s="343"/>
      <c r="G24" s="343"/>
      <c r="H24" s="343"/>
    </row>
    <row r="25" spans="1:10" ht="18">
      <c r="A25" s="343"/>
      <c r="B25" s="343"/>
      <c r="C25" s="343"/>
      <c r="D25" s="343"/>
      <c r="E25" s="343"/>
      <c r="F25" s="343"/>
      <c r="G25" s="343"/>
      <c r="H25" s="343"/>
    </row>
    <row r="27" spans="1:10" ht="30" customHeight="1"/>
    <row r="28" spans="1:10" ht="18.600000000000001" thickBot="1">
      <c r="A28" s="324" t="s">
        <v>745</v>
      </c>
      <c r="B28" s="324"/>
      <c r="C28" s="324"/>
      <c r="D28" s="324"/>
      <c r="E28" s="324"/>
      <c r="F28" s="324"/>
      <c r="G28" s="324"/>
      <c r="H28" s="324"/>
    </row>
    <row r="29" spans="1:10" ht="15.6">
      <c r="A29" s="344" t="s">
        <v>746</v>
      </c>
      <c r="B29" s="345"/>
      <c r="C29" s="330"/>
      <c r="D29" s="350" t="s">
        <v>772</v>
      </c>
      <c r="E29" s="351"/>
      <c r="F29" s="352"/>
      <c r="G29" s="73"/>
      <c r="H29" s="74"/>
    </row>
    <row r="30" spans="1:10" ht="16.2" thickBot="1">
      <c r="A30" s="346"/>
      <c r="B30" s="347"/>
      <c r="C30" s="348"/>
      <c r="D30" s="349" t="s">
        <v>780</v>
      </c>
      <c r="E30" s="349"/>
      <c r="F30" s="123" t="s">
        <v>808</v>
      </c>
      <c r="G30" s="75"/>
      <c r="H30" s="75"/>
    </row>
    <row r="31" spans="1:10" ht="15.6">
      <c r="A31" s="336" t="s">
        <v>754</v>
      </c>
      <c r="B31" s="337"/>
      <c r="C31" s="338"/>
      <c r="D31" s="339">
        <v>2800</v>
      </c>
      <c r="E31" s="339"/>
      <c r="F31" s="122">
        <v>2200</v>
      </c>
      <c r="G31" s="76"/>
      <c r="H31" s="76"/>
    </row>
    <row r="32" spans="1:10" ht="15.6">
      <c r="A32" s="340" t="s">
        <v>755</v>
      </c>
      <c r="B32" s="341"/>
      <c r="C32" s="342"/>
      <c r="D32" s="339">
        <v>3000</v>
      </c>
      <c r="E32" s="339"/>
      <c r="F32" s="122">
        <v>2600</v>
      </c>
      <c r="G32" s="76"/>
      <c r="H32" s="76"/>
    </row>
    <row r="33" spans="1:8" ht="15.6">
      <c r="A33" s="340" t="s">
        <v>756</v>
      </c>
      <c r="B33" s="341"/>
      <c r="C33" s="342"/>
      <c r="D33" s="339">
        <v>4200</v>
      </c>
      <c r="E33" s="339"/>
      <c r="F33" s="122">
        <v>3800</v>
      </c>
      <c r="G33" s="76"/>
      <c r="H33" s="76"/>
    </row>
    <row r="34" spans="1:8" ht="15.6">
      <c r="A34" s="340" t="s">
        <v>757</v>
      </c>
      <c r="B34" s="341"/>
      <c r="C34" s="342"/>
      <c r="D34" s="339">
        <v>5400</v>
      </c>
      <c r="E34" s="339"/>
      <c r="F34" s="122">
        <v>5000</v>
      </c>
      <c r="G34" s="76"/>
      <c r="H34" s="76"/>
    </row>
    <row r="35" spans="1:8" ht="15.6">
      <c r="A35" s="340" t="s">
        <v>758</v>
      </c>
      <c r="B35" s="341"/>
      <c r="C35" s="342"/>
      <c r="D35" s="339">
        <v>6600</v>
      </c>
      <c r="E35" s="339"/>
      <c r="F35" s="122">
        <v>6200</v>
      </c>
      <c r="G35" s="76"/>
      <c r="H35" s="76"/>
    </row>
    <row r="36" spans="1:8" ht="15.6">
      <c r="A36" s="340" t="s">
        <v>759</v>
      </c>
      <c r="B36" s="341"/>
      <c r="C36" s="342"/>
      <c r="D36" s="339">
        <v>7800</v>
      </c>
      <c r="E36" s="339"/>
      <c r="F36" s="122">
        <v>7400</v>
      </c>
      <c r="G36" s="76"/>
      <c r="H36" s="76"/>
    </row>
    <row r="37" spans="1:8" ht="15.6">
      <c r="A37" s="340" t="s">
        <v>773</v>
      </c>
      <c r="B37" s="341"/>
      <c r="C37" s="342"/>
      <c r="D37" s="339">
        <v>9000</v>
      </c>
      <c r="E37" s="339"/>
      <c r="F37" s="122">
        <v>8600</v>
      </c>
      <c r="G37" s="76"/>
      <c r="H37" s="76"/>
    </row>
    <row r="38" spans="1:8" ht="15.6">
      <c r="A38" s="319" t="s">
        <v>774</v>
      </c>
      <c r="B38" s="320"/>
      <c r="C38" s="353"/>
      <c r="D38" s="339">
        <v>10200</v>
      </c>
      <c r="E38" s="339"/>
      <c r="F38" s="122">
        <v>9800</v>
      </c>
      <c r="G38" s="4"/>
      <c r="H38" s="4"/>
    </row>
    <row r="39" spans="1:8" ht="15.6">
      <c r="A39" s="319" t="s">
        <v>775</v>
      </c>
      <c r="B39" s="320"/>
      <c r="C39" s="353"/>
      <c r="D39" s="339">
        <v>12600</v>
      </c>
      <c r="E39" s="339"/>
      <c r="F39" s="122">
        <v>11000</v>
      </c>
      <c r="G39" s="4"/>
      <c r="H39" s="4"/>
    </row>
    <row r="40" spans="1:8" ht="15.6">
      <c r="A40" s="319" t="s">
        <v>776</v>
      </c>
      <c r="B40" s="320"/>
      <c r="C40" s="353"/>
      <c r="D40" s="339">
        <v>13500</v>
      </c>
      <c r="E40" s="339"/>
      <c r="F40" s="122">
        <v>12200</v>
      </c>
      <c r="G40" s="4"/>
      <c r="H40" s="4"/>
    </row>
    <row r="41" spans="1:8" ht="15.6">
      <c r="A41" s="319" t="s">
        <v>777</v>
      </c>
      <c r="B41" s="320"/>
      <c r="C41" s="353"/>
      <c r="D41" s="339">
        <v>15000</v>
      </c>
      <c r="E41" s="339"/>
      <c r="F41" s="122">
        <v>13400</v>
      </c>
    </row>
    <row r="42" spans="1:8" ht="15.6">
      <c r="A42" s="319" t="s">
        <v>778</v>
      </c>
      <c r="B42" s="320"/>
      <c r="C42" s="353"/>
      <c r="D42" s="339">
        <v>16500</v>
      </c>
      <c r="E42" s="339"/>
      <c r="F42" s="122">
        <v>14600</v>
      </c>
    </row>
    <row r="43" spans="1:8" ht="15.6">
      <c r="A43" s="319" t="s">
        <v>779</v>
      </c>
      <c r="B43" s="320"/>
      <c r="C43" s="353"/>
      <c r="D43" s="339">
        <v>20000</v>
      </c>
      <c r="E43" s="339"/>
      <c r="F43" s="122">
        <v>17100</v>
      </c>
    </row>
  </sheetData>
  <mergeCells count="55">
    <mergeCell ref="A39:C39"/>
    <mergeCell ref="D39:E39"/>
    <mergeCell ref="A40:C40"/>
    <mergeCell ref="D40:E40"/>
    <mergeCell ref="A37:C37"/>
    <mergeCell ref="D37:E37"/>
    <mergeCell ref="A38:C38"/>
    <mergeCell ref="D38:E38"/>
    <mergeCell ref="A43:C43"/>
    <mergeCell ref="D43:E43"/>
    <mergeCell ref="A41:C41"/>
    <mergeCell ref="D41:E41"/>
    <mergeCell ref="A42:C42"/>
    <mergeCell ref="D42:E42"/>
    <mergeCell ref="D35:E35"/>
    <mergeCell ref="A36:C36"/>
    <mergeCell ref="D36:E36"/>
    <mergeCell ref="A33:C33"/>
    <mergeCell ref="D33:E33"/>
    <mergeCell ref="A34:C34"/>
    <mergeCell ref="D34:E34"/>
    <mergeCell ref="A35:C35"/>
    <mergeCell ref="A22:C22"/>
    <mergeCell ref="A23:C23"/>
    <mergeCell ref="A31:C31"/>
    <mergeCell ref="D31:E31"/>
    <mergeCell ref="A32:C32"/>
    <mergeCell ref="D32:E32"/>
    <mergeCell ref="A25:H25"/>
    <mergeCell ref="A28:H28"/>
    <mergeCell ref="A29:C30"/>
    <mergeCell ref="D30:E30"/>
    <mergeCell ref="D29:F29"/>
    <mergeCell ref="A24:H24"/>
    <mergeCell ref="A17:C17"/>
    <mergeCell ref="A18:C18"/>
    <mergeCell ref="A19:C19"/>
    <mergeCell ref="A20:C20"/>
    <mergeCell ref="A21:C21"/>
    <mergeCell ref="A7:C7"/>
    <mergeCell ref="A8:C8"/>
    <mergeCell ref="A9:C9"/>
    <mergeCell ref="A10:C10"/>
    <mergeCell ref="A11:C11"/>
    <mergeCell ref="A1:H1"/>
    <mergeCell ref="A2:H2"/>
    <mergeCell ref="A3:C4"/>
    <mergeCell ref="A5:C5"/>
    <mergeCell ref="A6:C6"/>
    <mergeCell ref="E3:G3"/>
    <mergeCell ref="A14:C14"/>
    <mergeCell ref="A15:C15"/>
    <mergeCell ref="A16:C16"/>
    <mergeCell ref="A13:C13"/>
    <mergeCell ref="A12:C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Железобетон</vt:lpstr>
      <vt:lpstr>раствор бетон с противоморозной</vt:lpstr>
      <vt:lpstr>товарный бетон</vt:lpstr>
      <vt:lpstr>доставка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2025-02-27T04:41:17Z</dcterms:modified>
</cp:coreProperties>
</file>